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attachedToolbars.bin" ContentType="application/vnd.ms-excel.attachedToolbars"/>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ThisWorkbook"/>
  <workbookProtection workbookAlgorithmName="SHA-512" workbookHashValue="6VsId3cWfEnzFW4VL3gPn4JhwBP9U0XAk/SH8m7U/JA+6FJ9EYAkqQuI7b6moH4GYXn8LapgPm1vYKy2mO9HCQ==" workbookSaltValue="KGb8j243/y5DqwjDguQY2Q==" workbookSpinCount="100000" lockStructure="1"/>
  <bookViews>
    <workbookView xWindow="-105" yWindow="-105" windowWidth="20715" windowHeight="13275" activeTab="1"/>
  </bookViews>
  <sheets>
    <sheet name="Contents" sheetId="50" r:id="rId1"/>
    <sheet name="Ofcom calculator ICNIRP 1998" sheetId="59" r:id="rId2"/>
    <sheet name="Power calculation tool" sheetId="61" r:id="rId3"/>
    <sheet name="Annex" sheetId="60" r:id="rId4"/>
  </sheets>
  <definedNames>
    <definedName name="QA_box">Contents!#REF!</definedName>
    <definedName name="Style">Contents!#REF!</definedName>
    <definedName name="Version_box">Contents!#REF!</definedName>
    <definedName name="Workbook.Author">Contents!#REF!</definedName>
    <definedName name="Workbook.Location">Contents!#REF!</definedName>
    <definedName name="Workbook.Objective">Contents!$B$7</definedName>
    <definedName name="Workbook.Status">Contents!$B$10</definedName>
    <definedName name="Workbook.Title">Contents!$B$6</definedName>
    <definedName name="Workbook.Version">Contents!$B$8</definedName>
    <definedName name="_xlnm.Print_Area" localSheetId="1">'Ofcom calculator ICNIRP 1998'!$A$1:$I$23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7" i="61" l="1"/>
  <c r="D13" i="59" l="1"/>
  <c r="E5" i="59"/>
  <c r="D14" i="59" l="1"/>
  <c r="D15" i="59"/>
  <c r="A7" i="61" l="1"/>
  <c r="D4" i="61"/>
  <c r="D3" i="61"/>
  <c r="D12" i="59" l="1"/>
  <c r="D16" i="59" l="1"/>
  <c r="D17" i="59"/>
  <c r="D9" i="59" s="1"/>
  <c r="G9" i="59" s="1"/>
  <c r="F2" i="50"/>
</calcChain>
</file>

<file path=xl/sharedStrings.xml><?xml version="1.0" encoding="utf-8"?>
<sst xmlns="http://schemas.openxmlformats.org/spreadsheetml/2006/main" count="88" uniqueCount="65">
  <si>
    <t>Sheet</t>
  </si>
  <si>
    <t>Description</t>
  </si>
  <si>
    <t>Status</t>
  </si>
  <si>
    <t>Version</t>
  </si>
  <si>
    <t>Objective</t>
  </si>
  <si>
    <t xml:space="preserve">Title </t>
  </si>
  <si>
    <t>Information</t>
  </si>
  <si>
    <t>Contents</t>
  </si>
  <si>
    <t>This contents sheet</t>
  </si>
  <si>
    <t>Terms and conditions</t>
  </si>
  <si>
    <t>Input parameters</t>
  </si>
  <si>
    <t>=</t>
  </si>
  <si>
    <t>Watts</t>
  </si>
  <si>
    <t>Operating frequency</t>
  </si>
  <si>
    <t>MHz</t>
  </si>
  <si>
    <t>Frequency range Index</t>
  </si>
  <si>
    <t>W/m^2</t>
  </si>
  <si>
    <t>Separation distance R</t>
  </si>
  <si>
    <t>m</t>
  </si>
  <si>
    <t>Frequency range index</t>
  </si>
  <si>
    <r>
      <t xml:space="preserve">Min frequency 
</t>
    </r>
    <r>
      <rPr>
        <i/>
        <sz val="11"/>
        <color theme="1"/>
        <rFont val="Calibri"/>
        <family val="2"/>
        <scheme val="minor"/>
      </rPr>
      <t>MHz</t>
    </r>
  </si>
  <si>
    <r>
      <t xml:space="preserve">Max frequency
</t>
    </r>
    <r>
      <rPr>
        <i/>
        <sz val="11"/>
        <color theme="1"/>
        <rFont val="Calibri"/>
        <family val="2"/>
        <scheme val="minor"/>
      </rPr>
      <t xml:space="preserve">MHz </t>
    </r>
  </si>
  <si>
    <r>
      <t xml:space="preserve">Power density 
</t>
    </r>
    <r>
      <rPr>
        <i/>
        <sz val="11"/>
        <color theme="1"/>
        <rFont val="Calibri"/>
        <family val="2"/>
        <scheme val="minor"/>
      </rPr>
      <t>W/m^2</t>
    </r>
  </si>
  <si>
    <t>Annex: Technical notes</t>
  </si>
  <si>
    <t>Calculated result</t>
  </si>
  <si>
    <t>Ofcom calculator ICNIRP 1998</t>
  </si>
  <si>
    <t>Annex</t>
  </si>
  <si>
    <t>Technical notes regarding the calculator</t>
  </si>
  <si>
    <t>Compatibility</t>
  </si>
  <si>
    <t xml:space="preserve">Reference levels for general public EMF exposure specified in equivalent plane wave power density from 10 MHz to 300 GHz* </t>
  </si>
  <si>
    <t>f/200</t>
  </si>
  <si>
    <t>Intermediate parameters used in calculation. For information only</t>
  </si>
  <si>
    <t>Changes from previous version v0.1.2</t>
  </si>
  <si>
    <t>Power calculation tool</t>
  </si>
  <si>
    <t>Reference level for power density (from ICNIRP 1998 Guidelines)</t>
  </si>
  <si>
    <t>Percentage of transmission time in any 6 minute period</t>
  </si>
  <si>
    <t>→ Radiated power defined in EIRP or ERP (Watts) is displayed in cell C7</t>
  </si>
  <si>
    <t>Average radiated power EIRP</t>
  </si>
  <si>
    <t>Radiated power calculation tool</t>
  </si>
  <si>
    <t>A tool that allows licensees to enter the output power (or PEP) and the antenna gain to calculate the radiated power (EIRP or ERP) of their equipment</t>
  </si>
  <si>
    <t>ERP</t>
  </si>
  <si>
    <t>Max output power/Peak envelope power in Watts</t>
  </si>
  <si>
    <t>Max output power/Peak envelope power in dBm</t>
  </si>
  <si>
    <t>Antenna gain dBi</t>
  </si>
  <si>
    <t>Antenna gain dBd</t>
  </si>
  <si>
    <t>Live</t>
  </si>
  <si>
    <t>Ofcom EMF Calculator (v1.0)</t>
  </si>
  <si>
    <t>← Click cell A3 to select the relevant power unit from the drop-down list, then enter the output power value in cell C3</t>
  </si>
  <si>
    <t>EIRP</t>
  </si>
  <si>
    <t>Reactive near-field boundary</t>
  </si>
  <si>
    <t>Wavelength</t>
  </si>
  <si>
    <t>Max transmission time: My equipment transmits X minutes in any six minute period</t>
  </si>
  <si>
    <t>Max transmission time: My equipment transmits Y % of the time in any six minute period</t>
  </si>
  <si>
    <r>
      <t xml:space="preserve">← Choose between </t>
    </r>
    <r>
      <rPr>
        <b/>
        <sz val="11"/>
        <color theme="1"/>
        <rFont val="Calibri"/>
        <family val="2"/>
      </rPr>
      <t>EIRP</t>
    </r>
    <r>
      <rPr>
        <sz val="11"/>
        <color theme="1"/>
        <rFont val="Calibri"/>
        <family val="2"/>
      </rPr>
      <t xml:space="preserve"> or </t>
    </r>
    <r>
      <rPr>
        <b/>
        <sz val="11"/>
        <color theme="1"/>
        <rFont val="Calibri"/>
        <family val="2"/>
      </rPr>
      <t>ERP</t>
    </r>
    <r>
      <rPr>
        <sz val="11"/>
        <color theme="1"/>
        <rFont val="Calibri"/>
        <family val="2"/>
      </rPr>
      <t xml:space="preserve"> in cell </t>
    </r>
    <r>
      <rPr>
        <b/>
        <sz val="11"/>
        <color theme="1"/>
        <rFont val="Calibri"/>
        <family val="2"/>
      </rPr>
      <t>A4.</t>
    </r>
    <r>
      <rPr>
        <sz val="11"/>
        <color theme="1"/>
        <rFont val="Calibri"/>
        <family val="2"/>
      </rPr>
      <t xml:space="preserve"> Enter the radiated power in </t>
    </r>
    <r>
      <rPr>
        <b/>
        <sz val="11"/>
        <color theme="1"/>
        <rFont val="Calibri"/>
        <family val="2"/>
      </rPr>
      <t>Watts</t>
    </r>
    <r>
      <rPr>
        <sz val="11"/>
        <color theme="1"/>
        <rFont val="Calibri"/>
        <family val="2"/>
      </rPr>
      <t xml:space="preserve"> in cell </t>
    </r>
    <r>
      <rPr>
        <b/>
        <sz val="11"/>
        <color theme="1"/>
        <rFont val="Calibri"/>
        <family val="2"/>
      </rPr>
      <t>D4</t>
    </r>
    <r>
      <rPr>
        <sz val="11"/>
        <color theme="1"/>
        <rFont val="Calibri"/>
        <family val="2"/>
      </rPr>
      <t>. Please note, EIRP (Watts) = ERP (Watts) x 1.64</t>
    </r>
  </si>
  <si>
    <r>
      <t xml:space="preserve">← Choose between appropriate statements in relation to equipment transmission time in cell </t>
    </r>
    <r>
      <rPr>
        <b/>
        <sz val="11"/>
        <color theme="1"/>
        <rFont val="Calibri"/>
        <family val="2"/>
      </rPr>
      <t>A5</t>
    </r>
    <r>
      <rPr>
        <sz val="11"/>
        <color theme="1"/>
        <rFont val="Calibri"/>
        <family val="2"/>
      </rPr>
      <t xml:space="preserve">. Enter the maximum transmission time either in </t>
    </r>
    <r>
      <rPr>
        <b/>
        <sz val="11"/>
        <color theme="1"/>
        <rFont val="Calibri"/>
        <family val="2"/>
      </rPr>
      <t xml:space="preserve">minutes </t>
    </r>
    <r>
      <rPr>
        <sz val="11"/>
        <color theme="1"/>
        <rFont val="Calibri"/>
        <family val="2"/>
      </rPr>
      <t xml:space="preserve">(between 0 and 6 minutes), or as a </t>
    </r>
    <r>
      <rPr>
        <b/>
        <sz val="11"/>
        <color theme="1"/>
        <rFont val="Calibri"/>
        <family val="2"/>
      </rPr>
      <t xml:space="preserve">percentage </t>
    </r>
    <r>
      <rPr>
        <sz val="11"/>
        <color theme="1"/>
        <rFont val="Calibri"/>
        <family val="2"/>
      </rPr>
      <t xml:space="preserve">(between 0 and 100%) in cell </t>
    </r>
    <r>
      <rPr>
        <b/>
        <sz val="11"/>
        <color theme="1"/>
        <rFont val="Calibri"/>
        <family val="2"/>
      </rPr>
      <t>D5</t>
    </r>
    <r>
      <rPr>
        <sz val="11"/>
        <color theme="1"/>
        <rFont val="Calibri"/>
        <family val="2"/>
      </rPr>
      <t xml:space="preserve"> (can be ignored if you selected "My equipment transmits all the time")</t>
    </r>
  </si>
  <si>
    <t>Max transmission time: My equipment transmits all the time (ignore cell D5)</t>
  </si>
  <si>
    <r>
      <t xml:space="preserve">← Enter the frequency in </t>
    </r>
    <r>
      <rPr>
        <b/>
        <sz val="11"/>
        <color theme="1"/>
        <rFont val="Calibri"/>
        <family val="2"/>
      </rPr>
      <t>MHz</t>
    </r>
    <r>
      <rPr>
        <sz val="11"/>
        <color theme="1"/>
        <rFont val="Calibri"/>
        <family val="2"/>
      </rPr>
      <t xml:space="preserve"> in cell </t>
    </r>
    <r>
      <rPr>
        <b/>
        <sz val="11"/>
        <color theme="1"/>
        <rFont val="Calibri"/>
        <family val="2"/>
      </rPr>
      <t xml:space="preserve">D6 </t>
    </r>
    <r>
      <rPr>
        <sz val="11"/>
        <color theme="1"/>
        <rFont val="Calibri"/>
        <family val="2"/>
      </rPr>
      <t>(between 10 MHz and 300,000 MHz)</t>
    </r>
  </si>
  <si>
    <t>← Click cell A4 to select the relevant measure of antenna gain from the dorp-down list, then enter the gain value in cell C4. Gain in dBi = gain in dBd + 2.15</t>
  </si>
  <si>
    <t>Please note: this calculator may not work on older versions of Microsoft Excel (e.g. prior to 2003) and some cosmetic features are only supported by a desktop version of Microsoft Excel.</t>
  </si>
  <si>
    <r>
      <t xml:space="preserve">*Extract from Table 7 of the ICNIRP 1998 Guidelines available at </t>
    </r>
    <r>
      <rPr>
        <u/>
        <sz val="10"/>
        <rFont val="Calibri"/>
        <family val="2"/>
        <scheme val="minor"/>
      </rPr>
      <t>https://www.icnirp.org/cms/upload/publications/ICNIRPemfgdl.pdf</t>
    </r>
    <r>
      <rPr>
        <sz val="10"/>
        <rFont val="Calibri"/>
        <family val="2"/>
        <scheme val="minor"/>
      </rPr>
      <t xml:space="preserve">
Note: depending on the input frequency f in MHz, the relevant row in the table will be highlighted.</t>
    </r>
  </si>
  <si>
    <t>This is a live version of Ofcom's calculator which provides a conservative separation distance to maintain between the relevant radio equipment and members of the general public.</t>
  </si>
  <si>
    <t>A calculator for calculating separation distances based on the 1998 ICNIRP Guidelines</t>
  </si>
  <si>
    <t>Calculation of the separation distance as per reference levels in the 1998 ICNIRP Guidelines for general public exposure to EMF from 10 MHz to 300 GHz (v1.0)</t>
  </si>
  <si>
    <r>
      <t>Provided options to enter power in EIRP or ERP; provided options for maximum transmission time in any 6 minute period; added percentage of transmission time and average radiated power as intermediate parameters; added a feature to flag the separation distance falling into the reactive near-field; updated Instructions for use in the main calculator tab as well as Technical notes in the Annex</t>
    </r>
    <r>
      <rPr>
        <sz val="11"/>
        <rFont val="Calibri"/>
        <family val="2"/>
        <scheme val="minor"/>
      </rPr>
      <t>; reformatted the calculator tab so that it prints the calculation result on a single page; added a new tab to calculate radiated power based on output power/PEP and antenna gain.</t>
    </r>
  </si>
  <si>
    <r>
      <t>The terms and conditions on which OFCOM is making available the Ofcom EMF Calculator are set out below.
The Ofcom EMF calculator is being provided for the sole purpose of assisting spectrum users to assess separation distances from their own radio equipment. Users should be aware that we reserve the right to make changes to this calculator in future, including changes to how it calculates separation distances. As such, spectrum users may need to re-assess compliance distances with subsequent versions of this calculator. Spectrum users are therefore encouraged to check the Ofcom website from time to time to see if we have published an updated version.</t>
    </r>
    <r>
      <rPr>
        <sz val="11"/>
        <rFont val="Calibri"/>
        <family val="2"/>
        <scheme val="minor"/>
      </rPr>
      <t xml:space="preserve">
All right, title and interest in the Ofcom EMF Calculator constructed in Excel are owned by Ofcom. Such title and interest is protected by United Kingdom intellectual property laws and international treaty provisions. While you may freely use the Ofcom EMF Calculator for the purposes for which it is provided, it is not to be modified in any way or used for commercial gain or otherwise without the prior written permission of Ofcom.
Ofcom does not accept any responsibility for any loss, disruption or damage to your data or your computer system which may occur whilst using the Ofcom EMF Calculator or material derived from the Ofcom EMF Calculator. Ofcom does not warrant that the functions contained in the Ofcom EMF Calculator will be uninterrupted or error free. Also, Ofcom does not warrant that defects will be corrected, or that the Ofcom EMF Calculator provided is free of viruses.
In no event will Ofcom be liable for any loss or damage including, without limitation, indirect or consequential loss or damage, or any loss or damages whatsoever arising from use or loss of use of, data or profits arising out of or in connection with the use or otherwise of the provided Ofcom EMF Calculator. By using this Ofcom EMF Calculator, you agree to the above.</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</si>
</sst>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 #,##0.00_-;_-* &quot;-&quot;??_-;_-@_-"/>
    <numFmt numFmtId="165" formatCode="#,##0_);[Red]\-#,##0_);0_);@_)"/>
    <numFmt numFmtId="166" formatCode="&quot;Rnd&quot;* &quot;[&quot;General&quot;]&quot;;&quot;Rnd&quot;* &quot;[&quot;\-General&quot;]&quot;"/>
    <numFmt numFmtId="167" formatCode="_-* #,##0_-;\-* #,##0_-;_-* &quot;-&quot;??_-;_-@_-"/>
    <numFmt numFmtId="168" formatCode="0.0"/>
  </numFmts>
  <fonts count="34" x14ac:knownFonts="1">
    <font>
      <sz val="1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name val="Arial"/>
      <family val="2"/>
    </font>
    <font>
      <b/>
      <sz val="9"/>
      <name val="Arial"/>
      <family val="2"/>
    </font>
    <font>
      <b/>
      <sz val="22"/>
      <name val="Arial"/>
      <family val="2"/>
    </font>
    <font>
      <sz val="8"/>
      <name val="Arial"/>
      <family val="2"/>
    </font>
    <font>
      <sz val="9"/>
      <name val="Verdana"/>
      <family val="2"/>
    </font>
    <font>
      <sz val="24"/>
      <color rgb="FFCC0044"/>
      <name val="Calibri"/>
      <family val="2"/>
      <scheme val="major"/>
    </font>
    <font>
      <b/>
      <sz val="16"/>
      <color rgb="FFCC0044"/>
      <name val="Calibri"/>
      <family val="2"/>
      <scheme val="major"/>
    </font>
    <font>
      <b/>
      <sz val="14"/>
      <color rgb="FF404040"/>
      <name val="Calibri"/>
      <family val="2"/>
      <scheme val="major"/>
    </font>
    <font>
      <b/>
      <sz val="11"/>
      <color rgb="FF642566"/>
      <name val="Calibri"/>
      <family val="2"/>
      <scheme val="major"/>
    </font>
    <font>
      <sz val="11"/>
      <color rgb="FF000000"/>
      <name val="Calibri"/>
      <family val="2"/>
      <scheme val="minor"/>
    </font>
    <font>
      <b/>
      <sz val="11"/>
      <color rgb="FFFFFFFF"/>
      <name val="Calibri"/>
      <family val="2"/>
      <scheme val="minor"/>
    </font>
    <font>
      <sz val="11"/>
      <color rgb="FF969696"/>
      <name val="Calibri"/>
      <family val="2"/>
      <scheme val="minor"/>
    </font>
    <font>
      <sz val="11"/>
      <color rgb="FF0000FF"/>
      <name val="Calibri"/>
      <family val="2"/>
      <scheme val="minor"/>
    </font>
    <font>
      <sz val="11"/>
      <color theme="0" tint="-0.14996795556505021"/>
      <name val="Calibri"/>
      <family val="2"/>
      <scheme val="minor"/>
    </font>
    <font>
      <i/>
      <sz val="11"/>
      <color rgb="FFC00000"/>
      <name val="Calibri"/>
      <family val="2"/>
      <scheme val="minor"/>
    </font>
    <font>
      <sz val="11"/>
      <name val="Calibri"/>
      <family val="2"/>
      <scheme val="minor"/>
    </font>
    <font>
      <sz val="10"/>
      <color indexed="10"/>
      <name val="Calibri"/>
      <family val="2"/>
      <scheme val="minor"/>
    </font>
    <font>
      <sz val="11"/>
      <color theme="1"/>
      <name val="Calibri"/>
      <family val="2"/>
    </font>
    <font>
      <i/>
      <sz val="11"/>
      <color theme="1"/>
      <name val="Calibri"/>
      <family val="2"/>
      <scheme val="minor"/>
    </font>
    <font>
      <sz val="10"/>
      <name val="Calibri"/>
      <family val="2"/>
      <scheme val="minor"/>
    </font>
    <font>
      <u/>
      <sz val="10"/>
      <name val="Calibri"/>
      <family val="2"/>
      <scheme val="minor"/>
    </font>
    <font>
      <b/>
      <sz val="14"/>
      <color rgb="FFCC0044"/>
      <name val="Calibri"/>
      <family val="2"/>
      <scheme val="major"/>
    </font>
    <font>
      <b/>
      <sz val="12"/>
      <color rgb="FF642566"/>
      <name val="Calibri"/>
      <family val="2"/>
      <scheme val="major"/>
    </font>
    <font>
      <sz val="12"/>
      <color theme="1"/>
      <name val="Calibri"/>
      <family val="2"/>
      <scheme val="minor"/>
    </font>
    <font>
      <i/>
      <sz val="12"/>
      <color theme="1"/>
      <name val="Calibri"/>
      <family val="2"/>
      <scheme val="minor"/>
    </font>
    <font>
      <i/>
      <sz val="11"/>
      <name val="Calibri"/>
      <family val="2"/>
      <scheme val="minor"/>
    </font>
    <font>
      <b/>
      <sz val="11"/>
      <color theme="1"/>
      <name val="Calibri"/>
      <family val="2"/>
    </font>
  </fonts>
  <fills count="12">
    <fill>
      <patternFill patternType="none"/>
    </fill>
    <fill>
      <patternFill patternType="gray125"/>
    </fill>
    <fill>
      <patternFill patternType="solid">
        <fgColor indexed="13"/>
        <bgColor indexed="64"/>
      </patternFill>
    </fill>
    <fill>
      <patternFill patternType="solid">
        <fgColor indexed="51"/>
        <bgColor indexed="64"/>
      </patternFill>
    </fill>
    <fill>
      <patternFill patternType="solid">
        <fgColor rgb="FF00FFFF"/>
        <bgColor indexed="64"/>
      </patternFill>
    </fill>
    <fill>
      <gradientFill degree="45">
        <stop position="0">
          <color rgb="FFF7941D"/>
        </stop>
        <stop position="0.5">
          <color rgb="FFFFF200"/>
        </stop>
        <stop position="1">
          <color rgb="FFF7941D"/>
        </stop>
      </gradientFill>
    </fill>
    <fill>
      <patternFill patternType="solid">
        <fgColor rgb="FFFFF296"/>
        <bgColor indexed="64"/>
      </patternFill>
    </fill>
    <fill>
      <patternFill patternType="solid">
        <fgColor rgb="FFEAC8EA"/>
        <bgColor indexed="64"/>
      </patternFill>
    </fill>
    <fill>
      <patternFill patternType="solid">
        <fgColor rgb="FFFF0000"/>
        <bgColor indexed="64"/>
      </patternFill>
    </fill>
    <fill>
      <patternFill patternType="solid">
        <fgColor theme="0" tint="-0.14999847407452621"/>
        <bgColor indexed="64"/>
      </patternFill>
    </fill>
    <fill>
      <patternFill patternType="solid">
        <fgColor rgb="FFDAEEF3"/>
        <bgColor indexed="64"/>
      </patternFill>
    </fill>
    <fill>
      <patternFill patternType="solid">
        <fgColor theme="0"/>
        <bgColor indexed="64"/>
      </patternFill>
    </fill>
  </fills>
  <borders count="14">
    <border>
      <left/>
      <right/>
      <top/>
      <bottom/>
      <diagonal/>
    </border>
    <border>
      <left style="mediumDashed">
        <color rgb="FFC90044"/>
      </left>
      <right style="mediumDashed">
        <color rgb="FFC90044"/>
      </right>
      <top style="mediumDashed">
        <color rgb="FFC90044"/>
      </top>
      <bottom style="mediumDashed">
        <color rgb="FFC90044"/>
      </bottom>
      <diagonal/>
    </border>
    <border>
      <left style="medium">
        <color theme="0" tint="-0.14999847407452621"/>
      </left>
      <right style="medium">
        <color theme="0" tint="-0.14999847407452621"/>
      </right>
      <top style="medium">
        <color theme="0" tint="-0.14999847407452621"/>
      </top>
      <bottom style="medium">
        <color theme="0" tint="-0.14999847407452621"/>
      </bottom>
      <diagonal/>
    </border>
    <border>
      <left style="hair">
        <color rgb="FFC00000"/>
      </left>
      <right style="hair">
        <color rgb="FFC00000"/>
      </right>
      <top style="hair">
        <color rgb="FFC00000"/>
      </top>
      <bottom style="hair">
        <color rgb="FFC00000"/>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29">
    <xf numFmtId="0" fontId="0" fillId="0" borderId="0">
      <alignment vertical="center"/>
    </xf>
    <xf numFmtId="0" fontId="7" fillId="0" borderId="0" applyNumberFormat="0" applyAlignment="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horizontal="left" vertical="center"/>
    </xf>
    <xf numFmtId="0" fontId="15" fillId="0" borderId="0" applyNumberFormat="0" applyFill="0" applyBorder="0" applyAlignment="0" applyProtection="0">
      <alignment vertical="center"/>
    </xf>
    <xf numFmtId="0" fontId="7" fillId="2" borderId="0" applyNumberFormat="0" applyFont="0" applyBorder="0" applyAlignment="0" applyProtection="0">
      <alignment vertical="center"/>
    </xf>
    <xf numFmtId="0" fontId="21" fillId="0" borderId="0" applyNumberFormat="0" applyAlignment="0" applyProtection="0">
      <alignment vertical="center"/>
    </xf>
    <xf numFmtId="0" fontId="10" fillId="0" borderId="0" applyNumberFormat="0" applyFill="0" applyBorder="0" applyAlignment="0" applyProtection="0">
      <alignment vertical="center"/>
    </xf>
    <xf numFmtId="0" fontId="7" fillId="3" borderId="0" applyNumberFormat="0" applyFont="0" applyBorder="0" applyAlignment="0" applyProtection="0">
      <alignment vertical="center"/>
    </xf>
    <xf numFmtId="165" fontId="8" fillId="0" borderId="0" applyNumberFormat="0" applyFill="0" applyBorder="0" applyAlignment="0" applyProtection="0">
      <alignment vertical="center"/>
    </xf>
    <xf numFmtId="0" fontId="22" fillId="0" borderId="0" applyProtection="0">
      <alignment vertical="center"/>
    </xf>
    <xf numFmtId="0" fontId="7" fillId="4" borderId="0" applyNumberFormat="0" applyFont="0" applyBorder="0" applyAlignment="0" applyProtection="0">
      <alignment vertical="center"/>
    </xf>
    <xf numFmtId="0" fontId="19" fillId="5" borderId="1" applyNumberFormat="0" applyAlignment="0" applyProtection="0">
      <alignment vertical="center"/>
    </xf>
    <xf numFmtId="0" fontId="19" fillId="6" borderId="0" applyNumberFormat="0" applyAlignment="0" applyProtection="0">
      <alignment vertical="center"/>
      <protection locked="0"/>
    </xf>
    <xf numFmtId="0" fontId="16" fillId="10" borderId="0" applyNumberFormat="0" applyAlignment="0" applyProtection="0">
      <alignment vertical="center"/>
    </xf>
    <xf numFmtId="0" fontId="19" fillId="10" borderId="0" applyNumberFormat="0" applyAlignment="0" applyProtection="0">
      <alignment vertical="center"/>
    </xf>
    <xf numFmtId="0" fontId="18" fillId="0" borderId="0" applyNumberFormat="0" applyAlignment="0" applyProtection="0">
      <alignment vertical="center"/>
    </xf>
    <xf numFmtId="0" fontId="17" fillId="8" borderId="0" applyNumberFormat="0" applyAlignment="0" applyProtection="0">
      <alignment vertical="center"/>
    </xf>
    <xf numFmtId="0" fontId="23" fillId="0" borderId="0" applyNumberFormat="0" applyAlignment="0" applyProtection="0">
      <alignment vertical="center"/>
    </xf>
    <xf numFmtId="0" fontId="20" fillId="0" borderId="0" applyNumberFormat="0" applyAlignment="0" applyProtection="0">
      <alignment vertical="center"/>
    </xf>
    <xf numFmtId="0" fontId="7" fillId="9" borderId="0" applyNumberFormat="0" applyFont="0" applyBorder="0" applyAlignment="0" applyProtection="0">
      <alignment vertical="center"/>
    </xf>
    <xf numFmtId="0" fontId="22" fillId="0" borderId="3" applyNumberFormat="0" applyAlignment="0" applyProtection="0">
      <alignment vertical="center"/>
      <protection locked="0"/>
    </xf>
    <xf numFmtId="0" fontId="16" fillId="6" borderId="0" applyNumberFormat="0" applyAlignment="0" applyProtection="0">
      <alignment vertical="center"/>
    </xf>
    <xf numFmtId="0" fontId="16" fillId="0" borderId="2" applyNumberFormat="0" applyAlignment="0" applyProtection="0">
      <alignment vertical="center"/>
    </xf>
    <xf numFmtId="0" fontId="16" fillId="7" borderId="0" applyNumberFormat="0" applyAlignment="0" applyProtection="0">
      <alignment vertical="center"/>
    </xf>
    <xf numFmtId="166" fontId="19" fillId="5" borderId="1" applyAlignment="0" applyProtection="0">
      <alignment vertical="center"/>
    </xf>
    <xf numFmtId="0" fontId="6" fillId="0" borderId="0"/>
    <xf numFmtId="164" fontId="22" fillId="0" borderId="0" applyFont="0" applyFill="0" applyBorder="0" applyAlignment="0" applyProtection="0"/>
  </cellStyleXfs>
  <cellXfs count="105">
    <xf numFmtId="0" fontId="0" fillId="0" borderId="0" xfId="0">
      <alignment vertical="center"/>
    </xf>
    <xf numFmtId="0" fontId="0" fillId="0" borderId="0" xfId="0" applyFill="1">
      <alignment vertical="center"/>
    </xf>
    <xf numFmtId="0" fontId="14" fillId="0" borderId="0" xfId="4" applyAlignment="1"/>
    <xf numFmtId="0" fontId="14" fillId="0" borderId="0" xfId="4" applyAlignment="1">
      <alignment vertical="center"/>
    </xf>
    <xf numFmtId="0" fontId="13" fillId="0" borderId="0" xfId="3" applyFill="1" applyAlignment="1">
      <alignment horizontal="left"/>
    </xf>
    <xf numFmtId="0" fontId="0" fillId="0" borderId="0" xfId="0" applyFont="1" applyAlignment="1">
      <alignment vertical="center"/>
    </xf>
    <xf numFmtId="0" fontId="11" fillId="0" borderId="0" xfId="0" applyFont="1">
      <alignment vertical="center"/>
    </xf>
    <xf numFmtId="0" fontId="0" fillId="0" borderId="0" xfId="0" applyFill="1" applyBorder="1">
      <alignment vertical="center"/>
    </xf>
    <xf numFmtId="0" fontId="8" fillId="0" borderId="0" xfId="0" applyFont="1" applyAlignment="1">
      <alignment vertical="center"/>
    </xf>
    <xf numFmtId="0" fontId="9" fillId="0" borderId="0" xfId="0" applyFont="1" applyAlignment="1"/>
    <xf numFmtId="0" fontId="0" fillId="0" borderId="0" xfId="0">
      <alignment vertical="center"/>
    </xf>
    <xf numFmtId="0" fontId="12" fillId="0" borderId="0" xfId="2" applyAlignment="1">
      <alignment horizontal="right"/>
    </xf>
    <xf numFmtId="0" fontId="6" fillId="0" borderId="0" xfId="27"/>
    <xf numFmtId="0" fontId="6" fillId="0" borderId="11" xfId="27" applyBorder="1" applyAlignment="1">
      <alignment vertical="top" wrapText="1"/>
    </xf>
    <xf numFmtId="0" fontId="6" fillId="0" borderId="11" xfId="27" applyBorder="1"/>
    <xf numFmtId="0" fontId="25" fillId="0" borderId="0" xfId="27" applyFont="1" applyBorder="1"/>
    <xf numFmtId="0" fontId="25" fillId="0" borderId="0" xfId="27" quotePrefix="1" applyFont="1" applyBorder="1"/>
    <xf numFmtId="0" fontId="13" fillId="0" borderId="0" xfId="3" applyAlignment="1"/>
    <xf numFmtId="0" fontId="23" fillId="0" borderId="0" xfId="19" applyAlignment="1">
      <alignment vertical="top" wrapText="1"/>
    </xf>
    <xf numFmtId="0" fontId="6" fillId="0" borderId="0" xfId="27" applyBorder="1"/>
    <xf numFmtId="0" fontId="15" fillId="0" borderId="0" xfId="5" applyBorder="1" applyAlignment="1">
      <alignment vertical="top" wrapText="1"/>
    </xf>
    <xf numFmtId="167" fontId="6" fillId="0" borderId="11" xfId="28" applyNumberFormat="1" applyFont="1" applyBorder="1"/>
    <xf numFmtId="1" fontId="6" fillId="0" borderId="11" xfId="27" applyNumberFormat="1" applyBorder="1"/>
    <xf numFmtId="0" fontId="4" fillId="0" borderId="11" xfId="27" applyFont="1" applyBorder="1" applyAlignment="1">
      <alignment vertical="top" wrapText="1"/>
    </xf>
    <xf numFmtId="49" fontId="0" fillId="0" borderId="0" xfId="0" quotePrefix="1" applyNumberFormat="1" applyFill="1" applyAlignment="1">
      <alignment horizontal="left" vertical="center"/>
    </xf>
    <xf numFmtId="2" fontId="22" fillId="0" borderId="11" xfId="27" applyNumberFormat="1" applyFont="1" applyBorder="1" applyAlignment="1">
      <alignment horizontal="right"/>
    </xf>
    <xf numFmtId="0" fontId="6" fillId="0" borderId="0" xfId="27" applyAlignment="1">
      <alignment vertical="center"/>
    </xf>
    <xf numFmtId="0" fontId="24" fillId="0" borderId="0" xfId="27" applyFont="1" applyAlignment="1">
      <alignment vertical="top"/>
    </xf>
    <xf numFmtId="0" fontId="24" fillId="0" borderId="0" xfId="27" applyFont="1" applyAlignment="1">
      <alignment vertical="top" wrapText="1"/>
    </xf>
    <xf numFmtId="0" fontId="5" fillId="0" borderId="0" xfId="27" applyFont="1" applyAlignment="1">
      <alignment vertical="center"/>
    </xf>
    <xf numFmtId="0" fontId="31" fillId="11" borderId="7" xfId="27" applyFont="1" applyFill="1" applyBorder="1" applyAlignment="1">
      <alignment vertical="center"/>
    </xf>
    <xf numFmtId="0" fontId="31" fillId="11" borderId="10" xfId="27" applyFont="1" applyFill="1" applyBorder="1" applyAlignment="1">
      <alignment vertical="center"/>
    </xf>
    <xf numFmtId="0" fontId="31" fillId="11" borderId="0" xfId="27" applyFont="1" applyFill="1" applyBorder="1" applyAlignment="1">
      <alignment vertical="center"/>
    </xf>
    <xf numFmtId="0" fontId="6" fillId="11" borderId="0" xfId="27" applyFill="1" applyBorder="1"/>
    <xf numFmtId="0" fontId="24" fillId="11" borderId="0" xfId="27" applyFont="1" applyFill="1" applyBorder="1"/>
    <xf numFmtId="0" fontId="30" fillId="11" borderId="0" xfId="27" applyFont="1" applyFill="1" applyBorder="1"/>
    <xf numFmtId="0" fontId="25" fillId="0" borderId="12" xfId="27" applyFont="1" applyBorder="1"/>
    <xf numFmtId="0" fontId="29" fillId="11" borderId="12" xfId="5" applyFont="1" applyFill="1" applyBorder="1" applyAlignment="1">
      <alignment vertical="center"/>
    </xf>
    <xf numFmtId="0" fontId="3" fillId="0" borderId="0" xfId="27" applyFont="1"/>
    <xf numFmtId="0" fontId="0" fillId="0" borderId="8" xfId="0" applyBorder="1" applyAlignment="1">
      <alignment vertical="center" wrapText="1"/>
    </xf>
    <xf numFmtId="0" fontId="32" fillId="0" borderId="9" xfId="0" applyFont="1" applyBorder="1">
      <alignment vertical="center"/>
    </xf>
    <xf numFmtId="0" fontId="32" fillId="0" borderId="0" xfId="0" applyFont="1" applyBorder="1">
      <alignment vertical="center"/>
    </xf>
    <xf numFmtId="0" fontId="0" fillId="0" borderId="0" xfId="0" applyNumberFormat="1" applyBorder="1">
      <alignment vertical="center"/>
    </xf>
    <xf numFmtId="2" fontId="16" fillId="7" borderId="9" xfId="25" applyNumberFormat="1" applyBorder="1" applyAlignment="1" applyProtection="1">
      <alignment vertical="center" wrapText="1"/>
    </xf>
    <xf numFmtId="0" fontId="16" fillId="6" borderId="9" xfId="23" applyBorder="1" applyAlignment="1" applyProtection="1">
      <alignment vertical="center"/>
      <protection locked="0"/>
    </xf>
    <xf numFmtId="0" fontId="25" fillId="11" borderId="9" xfId="27" applyFont="1" applyFill="1" applyBorder="1" applyAlignment="1">
      <alignment vertical="center"/>
    </xf>
    <xf numFmtId="0" fontId="25" fillId="11" borderId="6" xfId="27" applyFont="1" applyFill="1" applyBorder="1" applyAlignment="1">
      <alignment vertical="center"/>
    </xf>
    <xf numFmtId="0" fontId="6" fillId="9" borderId="12" xfId="21" applyFont="1" applyBorder="1" applyAlignment="1">
      <alignment vertical="center"/>
    </xf>
    <xf numFmtId="0" fontId="6" fillId="9" borderId="0" xfId="21" applyFont="1" applyBorder="1" applyAlignment="1">
      <alignment vertical="center"/>
    </xf>
    <xf numFmtId="0" fontId="2" fillId="9" borderId="0" xfId="21" applyFont="1" applyBorder="1" applyAlignment="1">
      <alignment vertical="center"/>
    </xf>
    <xf numFmtId="0" fontId="25" fillId="0" borderId="10" xfId="27" applyFont="1" applyFill="1" applyBorder="1" applyAlignment="1">
      <alignment vertical="center"/>
    </xf>
    <xf numFmtId="0" fontId="6" fillId="9" borderId="12" xfId="21" applyFont="1" applyBorder="1" applyAlignment="1"/>
    <xf numFmtId="0" fontId="6" fillId="9" borderId="0" xfId="21" applyFont="1" applyBorder="1" applyAlignment="1"/>
    <xf numFmtId="0" fontId="25" fillId="0" borderId="10" xfId="27" applyFont="1" applyBorder="1" applyAlignment="1">
      <alignment vertical="center"/>
    </xf>
    <xf numFmtId="0" fontId="32" fillId="0" borderId="9" xfId="0" quotePrefix="1" applyFont="1" applyBorder="1">
      <alignment vertical="center"/>
    </xf>
    <xf numFmtId="0" fontId="0" fillId="0" borderId="0" xfId="0" applyBorder="1">
      <alignment vertical="center"/>
    </xf>
    <xf numFmtId="0" fontId="0" fillId="0" borderId="5" xfId="0" applyBorder="1">
      <alignment vertical="center"/>
    </xf>
    <xf numFmtId="0" fontId="32" fillId="0" borderId="6" xfId="0" applyFont="1" applyBorder="1">
      <alignment vertical="center"/>
    </xf>
    <xf numFmtId="0" fontId="13" fillId="0" borderId="0" xfId="3" applyBorder="1" applyAlignment="1"/>
    <xf numFmtId="0" fontId="29" fillId="11" borderId="0" xfId="5" applyFont="1" applyFill="1" applyBorder="1" applyAlignment="1">
      <alignment vertical="center"/>
    </xf>
    <xf numFmtId="2" fontId="0" fillId="0" borderId="0" xfId="0" applyNumberFormat="1" applyBorder="1">
      <alignment vertical="center"/>
    </xf>
    <xf numFmtId="0" fontId="0" fillId="0" borderId="7" xfId="0" applyBorder="1" applyAlignment="1">
      <alignment vertical="center" wrapText="1"/>
    </xf>
    <xf numFmtId="0" fontId="0" fillId="0" borderId="10" xfId="0" applyBorder="1" applyAlignment="1">
      <alignment vertical="center" wrapText="1"/>
    </xf>
    <xf numFmtId="0" fontId="0" fillId="0" borderId="12" xfId="0" applyBorder="1">
      <alignment vertical="center"/>
    </xf>
    <xf numFmtId="0" fontId="0" fillId="0" borderId="13" xfId="0" applyBorder="1">
      <alignment vertical="center"/>
    </xf>
    <xf numFmtId="0" fontId="32" fillId="0" borderId="6" xfId="0" applyFont="1" applyFill="1" applyBorder="1">
      <alignment vertical="center"/>
    </xf>
    <xf numFmtId="2" fontId="0" fillId="0" borderId="6" xfId="0" applyNumberFormat="1" applyBorder="1">
      <alignment vertical="center"/>
    </xf>
    <xf numFmtId="0" fontId="0" fillId="0" borderId="7" xfId="0" applyBorder="1">
      <alignment vertical="center"/>
    </xf>
    <xf numFmtId="0" fontId="0" fillId="0" borderId="8" xfId="0" applyBorder="1">
      <alignment vertical="center"/>
    </xf>
    <xf numFmtId="0" fontId="0" fillId="9" borderId="12" xfId="21" applyFont="1" applyBorder="1">
      <alignment vertical="center"/>
    </xf>
    <xf numFmtId="0" fontId="32" fillId="9" borderId="0" xfId="21" applyFont="1" applyBorder="1">
      <alignment vertical="center"/>
    </xf>
    <xf numFmtId="0" fontId="0" fillId="9" borderId="0" xfId="21" applyNumberFormat="1" applyFont="1" applyBorder="1">
      <alignment vertical="center"/>
    </xf>
    <xf numFmtId="0" fontId="0" fillId="9" borderId="13" xfId="21" applyFont="1" applyBorder="1">
      <alignment vertical="center"/>
    </xf>
    <xf numFmtId="2" fontId="16" fillId="7" borderId="9" xfId="25" applyNumberFormat="1" applyBorder="1" applyAlignment="1">
      <alignment vertical="center" wrapText="1"/>
    </xf>
    <xf numFmtId="0" fontId="13" fillId="0" borderId="0" xfId="3" applyFill="1" applyAlignment="1">
      <alignment vertical="center"/>
    </xf>
    <xf numFmtId="168" fontId="0" fillId="0" borderId="0" xfId="0" applyNumberFormat="1" applyAlignment="1">
      <alignment horizontal="left" vertical="center"/>
    </xf>
    <xf numFmtId="0" fontId="2" fillId="11" borderId="8" xfId="27" applyFont="1" applyFill="1" applyBorder="1" applyAlignment="1">
      <alignment vertical="center"/>
    </xf>
    <xf numFmtId="0" fontId="2" fillId="11" borderId="9" xfId="27" applyFont="1" applyFill="1" applyBorder="1" applyAlignment="1">
      <alignment vertical="center"/>
    </xf>
    <xf numFmtId="0" fontId="0" fillId="0" borderId="9" xfId="0" applyBorder="1" applyAlignment="1">
      <alignment vertical="center" wrapText="1"/>
    </xf>
    <xf numFmtId="0" fontId="0" fillId="0" borderId="9" xfId="0" applyFont="1" applyFill="1" applyBorder="1" applyAlignment="1">
      <alignment vertical="center"/>
    </xf>
    <xf numFmtId="0" fontId="0" fillId="11" borderId="9" xfId="0" applyFont="1" applyFill="1" applyBorder="1" applyAlignment="1">
      <alignment vertical="center" wrapText="1"/>
    </xf>
    <xf numFmtId="0" fontId="0" fillId="0" borderId="9" xfId="0" applyBorder="1" applyAlignment="1">
      <alignment vertical="center"/>
    </xf>
    <xf numFmtId="0" fontId="0" fillId="0" borderId="12" xfId="0" applyBorder="1" applyAlignment="1">
      <alignment vertical="center" wrapText="1"/>
    </xf>
    <xf numFmtId="0" fontId="0" fillId="0" borderId="0" xfId="0" applyBorder="1" applyAlignment="1">
      <alignment vertical="center" wrapText="1"/>
    </xf>
    <xf numFmtId="0" fontId="28" fillId="11" borderId="0" xfId="3" applyFont="1" applyFill="1" applyBorder="1" applyAlignment="1">
      <alignment vertical="top" wrapText="1"/>
    </xf>
    <xf numFmtId="0" fontId="16" fillId="10" borderId="0" xfId="15" applyBorder="1" applyAlignment="1">
      <alignment horizontal="right"/>
    </xf>
    <xf numFmtId="0" fontId="0" fillId="0" borderId="8" xfId="0" applyBorder="1" applyAlignment="1">
      <alignment vertical="center"/>
    </xf>
    <xf numFmtId="2" fontId="16" fillId="0" borderId="11" xfId="24" applyNumberFormat="1" applyBorder="1">
      <alignment vertical="center"/>
    </xf>
    <xf numFmtId="10" fontId="16" fillId="0" borderId="11" xfId="24" applyNumberFormat="1" applyBorder="1">
      <alignment vertical="center"/>
    </xf>
    <xf numFmtId="2" fontId="16" fillId="0" borderId="11" xfId="24" applyNumberFormat="1" applyBorder="1" applyAlignment="1">
      <alignment vertical="center" wrapText="1"/>
    </xf>
    <xf numFmtId="0" fontId="19" fillId="10" borderId="11" xfId="16" applyBorder="1" applyAlignment="1">
      <alignment vertical="center" wrapText="1"/>
    </xf>
    <xf numFmtId="0" fontId="1" fillId="11" borderId="0" xfId="27" applyFont="1" applyFill="1" applyBorder="1"/>
    <xf numFmtId="0" fontId="28" fillId="11" borderId="0" xfId="3" applyFont="1" applyFill="1" applyBorder="1" applyAlignment="1">
      <alignment vertical="top"/>
    </xf>
    <xf numFmtId="0" fontId="0" fillId="0" borderId="8" xfId="0" applyFont="1" applyFill="1" applyBorder="1" applyAlignment="1" applyProtection="1">
      <alignment vertical="center"/>
      <protection locked="0"/>
    </xf>
    <xf numFmtId="0" fontId="0" fillId="11" borderId="8" xfId="0" applyFont="1" applyFill="1"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5" xfId="0" applyBorder="1" applyProtection="1">
      <alignment vertical="center"/>
      <protection locked="0"/>
    </xf>
    <xf numFmtId="0" fontId="16" fillId="6" borderId="9" xfId="23" applyNumberFormat="1" applyBorder="1" applyProtection="1">
      <alignment vertical="center"/>
      <protection locked="0"/>
    </xf>
    <xf numFmtId="0" fontId="0" fillId="0" borderId="0" xfId="0" applyFont="1" applyAlignment="1">
      <alignment vertical="top" wrapText="1"/>
    </xf>
    <xf numFmtId="0" fontId="0" fillId="0" borderId="0" xfId="0" applyAlignment="1">
      <alignment vertical="top" wrapText="1"/>
    </xf>
    <xf numFmtId="0" fontId="0" fillId="0" borderId="0" xfId="0" applyFill="1" applyAlignment="1">
      <alignment vertical="center" wrapText="1"/>
    </xf>
    <xf numFmtId="0" fontId="24" fillId="11" borderId="0" xfId="27" applyFont="1" applyFill="1" applyBorder="1" applyAlignment="1">
      <alignment horizontal="left" vertical="top" wrapText="1"/>
    </xf>
    <xf numFmtId="0" fontId="28" fillId="11" borderId="0" xfId="3" applyFont="1" applyFill="1" applyBorder="1" applyAlignment="1">
      <alignment horizontal="left" vertical="top" wrapText="1"/>
    </xf>
    <xf numFmtId="0" fontId="15" fillId="0" borderId="6" xfId="5" applyBorder="1" applyAlignment="1">
      <alignment horizontal="left" vertical="top" wrapText="1"/>
    </xf>
    <xf numFmtId="0" fontId="26" fillId="0" borderId="4" xfId="19" applyFont="1" applyBorder="1" applyAlignment="1">
      <alignment horizontal="left" vertical="top" wrapText="1"/>
    </xf>
  </cellXfs>
  <cellStyles count="29">
    <cellStyle name="Calculation oet2017" xfId="24"/>
    <cellStyle name="Check fail" xfId="18"/>
    <cellStyle name="Check pass" xfId="17"/>
    <cellStyle name="Confidential" xfId="13"/>
    <cellStyle name="Feed external" xfId="16"/>
    <cellStyle name="Feed internal" xfId="15"/>
    <cellStyle name="H1" xfId="2"/>
    <cellStyle name="H2" xfId="3"/>
    <cellStyle name="H3" xfId="4"/>
    <cellStyle name="H4" xfId="5"/>
    <cellStyle name="Highlight" xfId="6"/>
    <cellStyle name="Input assumption or parameter" xfId="14"/>
    <cellStyle name="Input data" xfId="23"/>
    <cellStyle name="Intentionally blank" xfId="21"/>
    <cellStyle name="Model logic" xfId="20"/>
    <cellStyle name="Named range" xfId="22"/>
    <cellStyle name="Normal 2" xfId="27"/>
    <cellStyle name="Note or source" xfId="19"/>
    <cellStyle name="Output oet2017" xfId="25"/>
    <cellStyle name="QA highlight" xfId="12"/>
    <cellStyle name="Randomized" xfId="26"/>
    <cellStyle name="Range name" xfId="7"/>
    <cellStyle name="Unhighlight" xfId="11"/>
    <cellStyle name="Вывод" xfId="9" builtinId="21" customBuiltin="1"/>
    <cellStyle name="Вычисление" xfId="1" builtinId="22" customBuiltin="1"/>
    <cellStyle name="Итог" xfId="10" builtinId="25" customBuiltin="1"/>
    <cellStyle name="Обычный" xfId="0" builtinId="0" customBuiltin="1"/>
    <cellStyle name="Примечание" xfId="8" builtinId="10" customBuiltin="1"/>
    <cellStyle name="Финансовый" xfId="28" builtinId="3"/>
  </cellStyles>
  <dxfs count="5">
    <dxf>
      <fill>
        <patternFill>
          <bgColor rgb="FFFFF296"/>
        </patternFill>
      </fill>
    </dxf>
    <dxf>
      <fill>
        <patternFill>
          <bgColor rgb="FFFFF296"/>
        </patternFill>
      </fill>
    </dxf>
    <dxf>
      <fill>
        <patternFill>
          <bgColor rgb="FFFFF296"/>
        </patternFill>
      </fill>
    </dxf>
    <dxf>
      <fill>
        <patternFill>
          <bgColor theme="0" tint="-0.14996795556505021"/>
        </patternFill>
      </fill>
    </dxf>
    <dxf>
      <font>
        <strike/>
      </font>
      <fill>
        <patternFill patternType="solid">
          <bgColor theme="0" tint="-0.1499679555650502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8080"/>
      <rgbColor rgb="00BFDCF9"/>
      <rgbColor rgb="00C00000"/>
      <rgbColor rgb="00008000"/>
      <rgbColor rgb="000000C0"/>
      <rgbColor rgb="00808000"/>
      <rgbColor rgb="00FF00FF"/>
      <rgbColor rgb="000060C0"/>
      <rgbColor rgb="00E0E0E0"/>
      <rgbColor rgb="00A0A0A0"/>
      <rgbColor rgb="00A0A0A0"/>
      <rgbColor rgb="00E4E4E4"/>
      <rgbColor rgb="007B7B7B"/>
      <rgbColor rgb="00C8C8C8"/>
      <rgbColor rgb="00565656"/>
      <rgbColor rgb="00FAFAFA"/>
      <rgbColor rgb="00323232"/>
      <rgbColor rgb="00000000"/>
      <rgbColor rgb="00660066"/>
      <rgbColor rgb="00E3738F"/>
      <rgbColor rgb="00CAA6CA"/>
      <rgbColor rgb="00CC0033"/>
      <rgbColor rgb="009B599B"/>
      <rgbColor rgb="00F2BFCC"/>
      <rgbColor rgb="00853385"/>
      <rgbColor rgb="00EB99AD"/>
      <rgbColor rgb="00E8D9E8"/>
      <rgbColor rgb="00DB4C70"/>
      <rgbColor rgb="00B27FB2"/>
      <rgbColor rgb="00FAE5EA"/>
      <rgbColor rgb="00FAE5EA"/>
      <rgbColor rgb="00FFC0C0"/>
      <rgbColor rgb="00FFC0FF"/>
      <rgbColor rgb="00FFF1C9"/>
      <rgbColor rgb="008080FF"/>
      <rgbColor rgb="000080FF"/>
      <rgbColor rgb="00C0C000"/>
      <rgbColor rgb="00FFE0A0"/>
      <rgbColor rgb="00FF8000"/>
      <rgbColor rgb="00C06000"/>
      <rgbColor rgb="00C000C0"/>
      <rgbColor rgb="00C0C0C0"/>
      <rgbColor rgb="00003A47"/>
      <rgbColor rgb="0000C000"/>
      <rgbColor rgb="00006000"/>
      <rgbColor rgb="00606000"/>
      <rgbColor rgb="00804000"/>
      <rgbColor rgb="00FF80FF"/>
      <rgbColor rgb="00800080"/>
      <rgbColor rgb="00808080"/>
    </indexedColors>
    <mruColors>
      <color rgb="FFC00000"/>
      <color rgb="FFFFF296"/>
      <color rgb="FF000000"/>
      <color rgb="FF0000FF"/>
      <color rgb="FFDAEEF3"/>
      <color rgb="FFFFFFFF"/>
      <color rgb="FFCC0044"/>
      <color rgb="FF642566"/>
      <color rgb="FF404040"/>
      <color rgb="FFEAC8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attachedToolbars" Target="attachedToolbars.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600075</xdr:colOff>
      <xdr:row>2</xdr:row>
      <xdr:rowOff>9525</xdr:rowOff>
    </xdr:to>
    <xdr:pic>
      <xdr:nvPicPr>
        <xdr:cNvPr id="7" name="Picture 4" descr="image003">
          <a:extLst>
            <a:ext uri="{FF2B5EF4-FFF2-40B4-BE49-F238E27FC236}">
              <a16:creationId xmlns:a16="http://schemas.microsoft.com/office/drawing/2014/main" xmlns=""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228850"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10</xdr:col>
      <xdr:colOff>9526</xdr:colOff>
      <xdr:row>0</xdr:row>
      <xdr:rowOff>0</xdr:rowOff>
    </xdr:from>
    <xdr:ext cx="6076950" cy="13500100"/>
    <xdr:sp macro="" textlink="">
      <xdr:nvSpPr>
        <xdr:cNvPr id="11" name="TextBox 1">
          <a:extLst>
            <a:ext uri="{FF2B5EF4-FFF2-40B4-BE49-F238E27FC236}">
              <a16:creationId xmlns:a16="http://schemas.microsoft.com/office/drawing/2014/main" xmlns="" id="{00000000-0008-0000-0100-000002000000}"/>
            </a:ext>
          </a:extLst>
        </xdr:cNvPr>
        <xdr:cNvSpPr txBox="1"/>
      </xdr:nvSpPr>
      <xdr:spPr>
        <a:xfrm>
          <a:off x="7494059" y="0"/>
          <a:ext cx="6076950" cy="13500100"/>
        </a:xfrm>
        <a:prstGeom prst="rect">
          <a:avLst/>
        </a:prstGeom>
        <a:solidFill>
          <a:srgbClr val="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GB" sz="1400" b="1">
              <a:solidFill>
                <a:srgbClr val="000000"/>
              </a:solidFill>
              <a:effectLst/>
              <a:latin typeface="+mn-lt"/>
              <a:ea typeface="+mn-ea"/>
              <a:cs typeface="+mn-cs"/>
            </a:rPr>
            <a:t>Instructions for use</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1">
            <a:solidFill>
              <a:schemeClr val="tx1"/>
            </a:solidFill>
            <a:effectLst/>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arenR"/>
            <a:tabLst/>
            <a:defRPr/>
          </a:pPr>
          <a:r>
            <a:rPr lang="en-GB" sz="1100">
              <a:solidFill>
                <a:srgbClr val="000000"/>
              </a:solidFill>
              <a:effectLst/>
              <a:latin typeface="+mn-lt"/>
              <a:ea typeface="+mn-ea"/>
              <a:cs typeface="+mn-cs"/>
            </a:rPr>
            <a:t>Select cell </a:t>
          </a:r>
          <a:r>
            <a:rPr lang="en-GB" sz="1100" b="1">
              <a:solidFill>
                <a:srgbClr val="000000"/>
              </a:solidFill>
              <a:effectLst/>
              <a:latin typeface="+mn-lt"/>
              <a:ea typeface="+mn-ea"/>
              <a:cs typeface="+mn-cs"/>
            </a:rPr>
            <a:t>A4</a:t>
          </a:r>
          <a:r>
            <a:rPr lang="en-GB" sz="1100">
              <a:solidFill>
                <a:srgbClr val="000000"/>
              </a:solidFill>
              <a:effectLst/>
              <a:latin typeface="+mn-lt"/>
              <a:ea typeface="+mn-ea"/>
              <a:cs typeface="+mn-cs"/>
            </a:rPr>
            <a:t> and select the relevant</a:t>
          </a:r>
          <a:r>
            <a:rPr lang="en-GB" sz="1100" baseline="0">
              <a:solidFill>
                <a:srgbClr val="000000"/>
              </a:solidFill>
              <a:effectLst/>
              <a:latin typeface="+mn-lt"/>
              <a:ea typeface="+mn-ea"/>
              <a:cs typeface="+mn-cs"/>
            </a:rPr>
            <a:t> </a:t>
          </a:r>
          <a:r>
            <a:rPr lang="en-GB" sz="1100">
              <a:solidFill>
                <a:srgbClr val="000000"/>
              </a:solidFill>
              <a:effectLst/>
              <a:latin typeface="+mn-lt"/>
              <a:ea typeface="+mn-ea"/>
              <a:cs typeface="+mn-cs"/>
            </a:rPr>
            <a:t>power measurement (EIRP or ERP) from the drop-down list.</a:t>
          </a:r>
        </a:p>
        <a:p>
          <a:pPr marL="228600" marR="0" lvl="0" indent="-228600" defTabSz="914400" eaLnBrk="1" fontAlgn="auto" latinLnBrk="0" hangingPunct="1">
            <a:lnSpc>
              <a:spcPct val="100000"/>
            </a:lnSpc>
            <a:spcBef>
              <a:spcPts val="0"/>
            </a:spcBef>
            <a:spcAft>
              <a:spcPts val="0"/>
            </a:spcAft>
            <a:buClrTx/>
            <a:buSzTx/>
            <a:buFont typeface="+mj-lt"/>
            <a:buAutoNum type="arabicParenR"/>
            <a:tabLst/>
            <a:defRPr/>
          </a:pPr>
          <a:r>
            <a:rPr lang="en-GB" sz="1100">
              <a:solidFill>
                <a:srgbClr val="000000"/>
              </a:solidFill>
              <a:effectLst/>
              <a:latin typeface="+mn-lt"/>
              <a:ea typeface="+mn-ea"/>
              <a:cs typeface="+mn-cs"/>
            </a:rPr>
            <a:t>Select cell </a:t>
          </a:r>
          <a:r>
            <a:rPr lang="en-GB" sz="1100" b="1">
              <a:solidFill>
                <a:srgbClr val="000000"/>
              </a:solidFill>
              <a:effectLst/>
              <a:latin typeface="+mn-lt"/>
              <a:ea typeface="+mn-ea"/>
              <a:cs typeface="+mn-cs"/>
            </a:rPr>
            <a:t>D4</a:t>
          </a:r>
          <a:r>
            <a:rPr lang="en-GB" sz="1100">
              <a:solidFill>
                <a:srgbClr val="000000"/>
              </a:solidFill>
              <a:effectLst/>
              <a:latin typeface="+mn-lt"/>
              <a:ea typeface="+mn-ea"/>
              <a:cs typeface="+mn-cs"/>
            </a:rPr>
            <a:t> and enter the</a:t>
          </a:r>
          <a:r>
            <a:rPr lang="en-GB" sz="1100" baseline="0">
              <a:solidFill>
                <a:srgbClr val="000000"/>
              </a:solidFill>
              <a:effectLst/>
              <a:latin typeface="+mn-lt"/>
              <a:ea typeface="+mn-ea"/>
              <a:cs typeface="+mn-cs"/>
            </a:rPr>
            <a:t> radiated power </a:t>
          </a:r>
          <a:r>
            <a:rPr lang="en-GB" sz="1100">
              <a:solidFill>
                <a:srgbClr val="000000"/>
              </a:solidFill>
              <a:effectLst/>
              <a:latin typeface="+mn-lt"/>
              <a:ea typeface="+mn-ea"/>
              <a:cs typeface="+mn-cs"/>
            </a:rPr>
            <a:t>in </a:t>
          </a:r>
          <a:r>
            <a:rPr lang="en-GB" sz="1100" b="1">
              <a:solidFill>
                <a:srgbClr val="000000"/>
              </a:solidFill>
              <a:effectLst/>
              <a:latin typeface="+mn-lt"/>
              <a:ea typeface="+mn-ea"/>
              <a:cs typeface="+mn-cs"/>
            </a:rPr>
            <a:t>Watts</a:t>
          </a:r>
          <a:r>
            <a:rPr lang="en-GB" sz="1100" b="0">
              <a:solidFill>
                <a:srgbClr val="000000"/>
              </a:solidFill>
              <a:effectLst/>
              <a:latin typeface="+mn-lt"/>
              <a:ea typeface="+mn-ea"/>
              <a:cs typeface="+mn-cs"/>
            </a:rPr>
            <a:t>. Please note: EIRP (Watts) = ERP (Watts) x 1.64</a:t>
          </a:r>
        </a:p>
        <a:p>
          <a:pPr marL="228600" marR="0" lvl="0" indent="-228600" defTabSz="914400" eaLnBrk="1" fontAlgn="auto" latinLnBrk="0" hangingPunct="1">
            <a:lnSpc>
              <a:spcPct val="100000"/>
            </a:lnSpc>
            <a:spcBef>
              <a:spcPts val="0"/>
            </a:spcBef>
            <a:spcAft>
              <a:spcPts val="0"/>
            </a:spcAft>
            <a:buClrTx/>
            <a:buSzTx/>
            <a:buFont typeface="+mj-lt"/>
            <a:buAutoNum type="arabicParenR"/>
            <a:tabLst/>
            <a:defRPr/>
          </a:pPr>
          <a:r>
            <a:rPr lang="en-GB" sz="1100">
              <a:solidFill>
                <a:srgbClr val="000000"/>
              </a:solidFill>
              <a:effectLst/>
              <a:latin typeface="+mn-lt"/>
              <a:ea typeface="+mn-ea"/>
              <a:cs typeface="+mn-cs"/>
            </a:rPr>
            <a:t>Select cell </a:t>
          </a:r>
          <a:r>
            <a:rPr lang="en-GB" sz="1100" b="1">
              <a:solidFill>
                <a:srgbClr val="000000"/>
              </a:solidFill>
              <a:effectLst/>
              <a:latin typeface="+mn-lt"/>
              <a:ea typeface="+mn-ea"/>
              <a:cs typeface="+mn-cs"/>
            </a:rPr>
            <a:t>A5</a:t>
          </a:r>
          <a:r>
            <a:rPr lang="en-GB" sz="1100">
              <a:solidFill>
                <a:srgbClr val="000000"/>
              </a:solidFill>
              <a:effectLst/>
              <a:latin typeface="+mn-lt"/>
              <a:ea typeface="+mn-ea"/>
              <a:cs typeface="+mn-cs"/>
            </a:rPr>
            <a:t> to select</a:t>
          </a:r>
          <a:r>
            <a:rPr lang="en-GB" sz="1100" baseline="0">
              <a:solidFill>
                <a:srgbClr val="000000"/>
              </a:solidFill>
              <a:effectLst/>
              <a:latin typeface="+mn-lt"/>
              <a:ea typeface="+mn-ea"/>
              <a:cs typeface="+mn-cs"/>
            </a:rPr>
            <a:t> </a:t>
          </a:r>
          <a:r>
            <a:rPr lang="en-GB" sz="1100">
              <a:solidFill>
                <a:srgbClr val="000000"/>
              </a:solidFill>
              <a:effectLst/>
              <a:latin typeface="+mn-lt"/>
              <a:ea typeface="+mn-ea"/>
              <a:cs typeface="+mn-cs"/>
            </a:rPr>
            <a:t>the appropriate</a:t>
          </a:r>
          <a:r>
            <a:rPr lang="en-GB" sz="1100" baseline="0">
              <a:solidFill>
                <a:srgbClr val="000000"/>
              </a:solidFill>
              <a:effectLst/>
              <a:latin typeface="+mn-lt"/>
              <a:ea typeface="+mn-ea"/>
              <a:cs typeface="+mn-cs"/>
            </a:rPr>
            <a:t> statement about the maximum period of time your radio equipment</a:t>
          </a:r>
          <a:r>
            <a:rPr lang="en-GB" sz="1100">
              <a:solidFill>
                <a:srgbClr val="000000"/>
              </a:solidFill>
              <a:effectLst/>
              <a:latin typeface="+mn-lt"/>
              <a:ea typeface="+mn-ea"/>
              <a:cs typeface="+mn-cs"/>
            </a:rPr>
            <a:t> transmits</a:t>
          </a:r>
          <a:r>
            <a:rPr lang="en-GB" sz="1100" baseline="0">
              <a:solidFill>
                <a:srgbClr val="000000"/>
              </a:solidFill>
              <a:effectLst/>
              <a:latin typeface="+mn-lt"/>
              <a:ea typeface="+mn-ea"/>
              <a:cs typeface="+mn-cs"/>
            </a:rPr>
            <a:t> for in any six minute period </a:t>
          </a:r>
          <a:r>
            <a:rPr lang="en-GB" sz="1100">
              <a:solidFill>
                <a:srgbClr val="000000"/>
              </a:solidFill>
              <a:effectLst/>
              <a:latin typeface="+mn-lt"/>
              <a:ea typeface="+mn-ea"/>
              <a:cs typeface="+mn-cs"/>
            </a:rPr>
            <a:t>from</a:t>
          </a:r>
          <a:r>
            <a:rPr lang="en-GB" sz="1100" baseline="0">
              <a:solidFill>
                <a:srgbClr val="000000"/>
              </a:solidFill>
              <a:effectLst/>
              <a:latin typeface="+mn-lt"/>
              <a:ea typeface="+mn-ea"/>
              <a:cs typeface="+mn-cs"/>
            </a:rPr>
            <a:t> the drop-down list.</a:t>
          </a:r>
          <a:endParaRPr lang="en-GB" sz="1100">
            <a:solidFill>
              <a:srgbClr val="000000"/>
            </a:solidFill>
            <a:effectLst/>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arenR"/>
            <a:tabLst/>
            <a:defRPr/>
          </a:pPr>
          <a:r>
            <a:rPr lang="en-GB" sz="1100" baseline="0">
              <a:solidFill>
                <a:srgbClr val="000000"/>
              </a:solidFill>
              <a:effectLst/>
              <a:latin typeface="+mn-lt"/>
              <a:ea typeface="+mn-ea"/>
              <a:cs typeface="+mn-cs"/>
            </a:rPr>
            <a:t>If you selected, "My equipment transmits all the time (ignore cell </a:t>
          </a:r>
          <a:r>
            <a:rPr lang="en-GB" sz="1100" b="1" baseline="0">
              <a:solidFill>
                <a:srgbClr val="000000"/>
              </a:solidFill>
              <a:effectLst/>
              <a:latin typeface="+mn-lt"/>
              <a:ea typeface="+mn-ea"/>
              <a:cs typeface="+mn-cs"/>
            </a:rPr>
            <a:t>D5</a:t>
          </a:r>
          <a:r>
            <a:rPr lang="en-GB" sz="1100" baseline="0">
              <a:solidFill>
                <a:srgbClr val="000000"/>
              </a:solidFill>
              <a:effectLst/>
              <a:latin typeface="+mn-lt"/>
              <a:ea typeface="+mn-ea"/>
              <a:cs typeface="+mn-cs"/>
            </a:rPr>
            <a:t>)", move to step 5). </a:t>
          </a:r>
          <a:r>
            <a:rPr lang="en-GB" sz="1100">
              <a:solidFill>
                <a:srgbClr val="000000"/>
              </a:solidFill>
              <a:effectLst/>
              <a:latin typeface="+mn-lt"/>
              <a:ea typeface="+mn-ea"/>
              <a:cs typeface="+mn-cs"/>
            </a:rPr>
            <a:t>Otherwise</a:t>
          </a:r>
          <a:r>
            <a:rPr lang="en-GB" sz="1100" baseline="0">
              <a:solidFill>
                <a:srgbClr val="000000"/>
              </a:solidFill>
              <a:effectLst/>
              <a:latin typeface="+mn-lt"/>
              <a:ea typeface="+mn-ea"/>
              <a:cs typeface="+mn-cs"/>
            </a:rPr>
            <a:t>, click on cell </a:t>
          </a:r>
          <a:r>
            <a:rPr lang="en-GB" sz="1100" b="1" baseline="0">
              <a:solidFill>
                <a:srgbClr val="000000"/>
              </a:solidFill>
              <a:effectLst/>
              <a:latin typeface="+mn-lt"/>
              <a:ea typeface="+mn-ea"/>
              <a:cs typeface="+mn-cs"/>
            </a:rPr>
            <a:t>D5</a:t>
          </a:r>
          <a:r>
            <a:rPr lang="en-GB" sz="1100" baseline="0">
              <a:solidFill>
                <a:srgbClr val="000000"/>
              </a:solidFill>
              <a:effectLst/>
              <a:latin typeface="+mn-lt"/>
              <a:ea typeface="+mn-ea"/>
              <a:cs typeface="+mn-cs"/>
            </a:rPr>
            <a:t> and e</a:t>
          </a:r>
          <a:r>
            <a:rPr lang="en-GB" sz="1100">
              <a:solidFill>
                <a:srgbClr val="000000"/>
              </a:solidFill>
              <a:effectLst/>
              <a:latin typeface="+mn-lt"/>
              <a:ea typeface="+mn-ea"/>
              <a:cs typeface="+mn-cs"/>
            </a:rPr>
            <a:t>nter</a:t>
          </a:r>
          <a:r>
            <a:rPr lang="en-GB" sz="1100" baseline="0">
              <a:solidFill>
                <a:srgbClr val="000000"/>
              </a:solidFill>
              <a:effectLst/>
              <a:latin typeface="+mn-lt"/>
              <a:ea typeface="+mn-ea"/>
              <a:cs typeface="+mn-cs"/>
            </a:rPr>
            <a:t> the maximum transmission time in any six minue period, either in </a:t>
          </a:r>
          <a:r>
            <a:rPr lang="en-GB" sz="1100" b="1" baseline="0">
              <a:solidFill>
                <a:srgbClr val="000000"/>
              </a:solidFill>
              <a:effectLst/>
              <a:latin typeface="+mn-lt"/>
              <a:ea typeface="+mn-ea"/>
              <a:cs typeface="+mn-cs"/>
            </a:rPr>
            <a:t>minutes</a:t>
          </a:r>
          <a:r>
            <a:rPr lang="en-GB" sz="1100" b="0" baseline="0">
              <a:solidFill>
                <a:srgbClr val="000000"/>
              </a:solidFill>
              <a:effectLst/>
              <a:latin typeface="+mn-lt"/>
              <a:ea typeface="+mn-ea"/>
              <a:cs typeface="+mn-cs"/>
            </a:rPr>
            <a:t>,</a:t>
          </a:r>
          <a:r>
            <a:rPr lang="en-GB" sz="1100" baseline="0">
              <a:solidFill>
                <a:srgbClr val="000000"/>
              </a:solidFill>
              <a:effectLst/>
              <a:latin typeface="+mn-lt"/>
              <a:ea typeface="+mn-ea"/>
              <a:cs typeface="+mn-cs"/>
            </a:rPr>
            <a:t> or as a </a:t>
          </a:r>
          <a:r>
            <a:rPr lang="en-GB" sz="1100" b="1" baseline="0">
              <a:solidFill>
                <a:srgbClr val="000000"/>
              </a:solidFill>
              <a:effectLst/>
              <a:latin typeface="+mn-lt"/>
              <a:ea typeface="+mn-ea"/>
              <a:cs typeface="+mn-cs"/>
            </a:rPr>
            <a:t>percentage</a:t>
          </a:r>
          <a:r>
            <a:rPr lang="en-GB" sz="1100" b="0" baseline="0">
              <a:solidFill>
                <a:srgbClr val="000000"/>
              </a:solidFill>
              <a:effectLst/>
              <a:latin typeface="+mn-lt"/>
              <a:ea typeface="+mn-ea"/>
              <a:cs typeface="+mn-cs"/>
            </a:rPr>
            <a:t>.</a:t>
          </a:r>
          <a:r>
            <a:rPr lang="en-GB" sz="1100" baseline="0">
              <a:solidFill>
                <a:srgbClr val="000000"/>
              </a:solidFill>
              <a:effectLst/>
              <a:latin typeface="+mn-lt"/>
              <a:ea typeface="+mn-ea"/>
              <a:cs typeface="+mn-cs"/>
            </a:rPr>
            <a:t> See </a:t>
          </a:r>
          <a:r>
            <a:rPr lang="en-GB" sz="1100" b="1" i="1" baseline="0">
              <a:solidFill>
                <a:srgbClr val="000000"/>
              </a:solidFill>
              <a:effectLst/>
              <a:latin typeface="+mn-lt"/>
              <a:ea typeface="+mn-ea"/>
              <a:cs typeface="+mn-cs"/>
            </a:rPr>
            <a:t>"Understanding your maximum transmission time" </a:t>
          </a:r>
          <a:r>
            <a:rPr lang="en-GB" sz="1100" baseline="0">
              <a:solidFill>
                <a:srgbClr val="000000"/>
              </a:solidFill>
              <a:effectLst/>
              <a:latin typeface="+mn-lt"/>
              <a:ea typeface="+mn-ea"/>
              <a:cs typeface="+mn-cs"/>
            </a:rPr>
            <a:t>in the additional usage notes below for further information.</a:t>
          </a:r>
          <a:endParaRPr lang="en-GB" sz="1100" b="1">
            <a:solidFill>
              <a:srgbClr val="000000"/>
            </a:solidFill>
            <a:effectLst/>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arenR"/>
            <a:tabLst/>
            <a:defRPr/>
          </a:pPr>
          <a:r>
            <a:rPr lang="en-GB" sz="1100">
              <a:solidFill>
                <a:srgbClr val="000000"/>
              </a:solidFill>
              <a:effectLst/>
              <a:latin typeface="+mn-lt"/>
              <a:ea typeface="+mn-ea"/>
              <a:cs typeface="+mn-cs"/>
            </a:rPr>
            <a:t>Select cell </a:t>
          </a:r>
          <a:r>
            <a:rPr lang="en-GB" sz="1100" b="1">
              <a:solidFill>
                <a:srgbClr val="000000"/>
              </a:solidFill>
              <a:effectLst/>
              <a:latin typeface="+mn-lt"/>
              <a:ea typeface="+mn-ea"/>
              <a:cs typeface="+mn-cs"/>
            </a:rPr>
            <a:t>D6</a:t>
          </a:r>
          <a:r>
            <a:rPr lang="en-GB" sz="1100">
              <a:solidFill>
                <a:srgbClr val="000000"/>
              </a:solidFill>
              <a:effectLst/>
              <a:latin typeface="+mn-lt"/>
              <a:ea typeface="+mn-ea"/>
              <a:cs typeface="+mn-cs"/>
            </a:rPr>
            <a:t> and enter the operating frequency of your equipment in </a:t>
          </a:r>
          <a:r>
            <a:rPr lang="en-GB" sz="1100" b="1">
              <a:solidFill>
                <a:srgbClr val="000000"/>
              </a:solidFill>
              <a:effectLst/>
              <a:latin typeface="+mn-lt"/>
              <a:ea typeface="+mn-ea"/>
              <a:cs typeface="+mn-cs"/>
            </a:rPr>
            <a:t>MHz</a:t>
          </a:r>
          <a:r>
            <a:rPr lang="en-GB" sz="1100" b="0">
              <a:solidFill>
                <a:srgbClr val="000000"/>
              </a:solidFill>
              <a:effectLst/>
              <a:latin typeface="+mn-lt"/>
              <a:ea typeface="+mn-ea"/>
              <a:cs typeface="+mn-cs"/>
            </a:rPr>
            <a:t>.</a:t>
          </a:r>
          <a:endParaRPr lang="en-GB" sz="1100" b="1">
            <a:solidFill>
              <a:srgbClr val="000000"/>
            </a:solidFill>
            <a:effectLst/>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arenR"/>
            <a:tabLst/>
            <a:defRPr/>
          </a:pPr>
          <a:r>
            <a:rPr lang="en-GB" sz="1100">
              <a:solidFill>
                <a:srgbClr val="000000"/>
              </a:solidFill>
              <a:effectLst/>
              <a:latin typeface="+mn-lt"/>
              <a:ea typeface="+mn-ea"/>
              <a:cs typeface="+mn-cs"/>
            </a:rPr>
            <a:t>The result of the calculation is given in cell </a:t>
          </a:r>
          <a:r>
            <a:rPr lang="en-GB" sz="1100" b="1">
              <a:solidFill>
                <a:srgbClr val="000000"/>
              </a:solidFill>
              <a:effectLst/>
              <a:latin typeface="+mn-lt"/>
              <a:ea typeface="+mn-ea"/>
              <a:cs typeface="+mn-cs"/>
            </a:rPr>
            <a:t>D9</a:t>
          </a:r>
          <a:r>
            <a:rPr lang="en-GB" sz="1100">
              <a:solidFill>
                <a:srgbClr val="000000"/>
              </a:solidFill>
              <a:effectLst/>
              <a:latin typeface="+mn-lt"/>
              <a:ea typeface="+mn-ea"/>
              <a:cs typeface="+mn-cs"/>
            </a:rPr>
            <a:t>. This is a</a:t>
          </a:r>
          <a:r>
            <a:rPr lang="en-GB" sz="1100" baseline="0">
              <a:solidFill>
                <a:srgbClr val="000000"/>
              </a:solidFill>
              <a:effectLst/>
              <a:latin typeface="+mn-lt"/>
              <a:ea typeface="+mn-ea"/>
              <a:cs typeface="+mn-cs"/>
            </a:rPr>
            <a:t> conservative</a:t>
          </a:r>
          <a:r>
            <a:rPr lang="en-GB" sz="1100">
              <a:solidFill>
                <a:srgbClr val="000000"/>
              </a:solidFill>
              <a:effectLst/>
              <a:latin typeface="+mn-lt"/>
              <a:ea typeface="+mn-ea"/>
              <a:cs typeface="+mn-cs"/>
            </a:rPr>
            <a:t> separation distance in metres that you need to maintain between the antenna and members of the general public. In cases where the result would otherwise be shorter </a:t>
          </a:r>
          <a:r>
            <a:rPr lang="en-GB" sz="1100">
              <a:solidFill>
                <a:sysClr val="windowText" lastClr="000000"/>
              </a:solidFill>
              <a:effectLst/>
              <a:latin typeface="+mn-lt"/>
              <a:ea typeface="+mn-ea"/>
              <a:cs typeface="+mn-cs"/>
            </a:rPr>
            <a:t>than the reactive near-field boundary distance (given in cell </a:t>
          </a:r>
          <a:r>
            <a:rPr lang="en-GB" sz="1100" b="1">
              <a:solidFill>
                <a:sysClr val="windowText" lastClr="000000"/>
              </a:solidFill>
              <a:effectLst/>
              <a:latin typeface="+mn-lt"/>
              <a:ea typeface="+mn-ea"/>
              <a:cs typeface="+mn-cs"/>
            </a:rPr>
            <a:t>D16</a:t>
          </a:r>
          <a:r>
            <a:rPr lang="en-GB" sz="1100">
              <a:solidFill>
                <a:sysClr val="windowText" lastClr="000000"/>
              </a:solidFill>
              <a:effectLst/>
              <a:latin typeface="+mn-lt"/>
              <a:ea typeface="+mn-ea"/>
              <a:cs typeface="+mn-cs"/>
            </a:rPr>
            <a:t>), the reactive near-field boundary distance is used for the separation distance.</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0">
            <a:solidFill>
              <a:srgbClr val="FF0000"/>
            </a:solidFill>
            <a:effectLst/>
            <a:latin typeface="+mn-lt"/>
            <a:ea typeface="+mn-ea"/>
            <a:cs typeface="+mn-cs"/>
          </a:endParaRPr>
        </a:p>
        <a:p>
          <a:pPr eaLnBrk="1" fontAlgn="auto" latinLnBrk="0" hangingPunct="1"/>
          <a:r>
            <a:rPr lang="en-GB" sz="1100" b="1">
              <a:solidFill>
                <a:srgbClr val="000000"/>
              </a:solidFill>
              <a:effectLst/>
              <a:latin typeface="+mn-lt"/>
              <a:ea typeface="+mn-ea"/>
              <a:cs typeface="+mn-cs"/>
            </a:rPr>
            <a:t>Important notes on use of this</a:t>
          </a:r>
          <a:r>
            <a:rPr lang="en-GB" sz="1100" b="1" baseline="0">
              <a:solidFill>
                <a:srgbClr val="000000"/>
              </a:solidFill>
              <a:effectLst/>
              <a:latin typeface="+mn-lt"/>
              <a:ea typeface="+mn-ea"/>
              <a:cs typeface="+mn-cs"/>
            </a:rPr>
            <a:t> calculator:</a:t>
          </a:r>
        </a:p>
        <a:p>
          <a:pPr eaLnBrk="1" fontAlgn="auto" latinLnBrk="0" hangingPunct="1"/>
          <a:endParaRPr lang="en-GB">
            <a:effectLst/>
          </a:endParaRPr>
        </a:p>
        <a:p>
          <a:pPr marL="171450" indent="-171450" eaLnBrk="1" fontAlgn="auto" latinLnBrk="0" hangingPunct="1">
            <a:buFont typeface="Arial" panose="020B0604020202020204" pitchFamily="34" charset="0"/>
            <a:buChar char="•"/>
          </a:pPr>
          <a:r>
            <a:rPr lang="en-GB" sz="1100">
              <a:solidFill>
                <a:srgbClr val="000000"/>
              </a:solidFill>
              <a:effectLst/>
              <a:latin typeface="+mn-lt"/>
              <a:ea typeface="+mn-ea"/>
              <a:cs typeface="+mn-cs"/>
            </a:rPr>
            <a:t>This calculator has been designed to allow spectrum</a:t>
          </a:r>
          <a:r>
            <a:rPr lang="en-GB" sz="1100" baseline="0">
              <a:solidFill>
                <a:srgbClr val="000000"/>
              </a:solidFill>
              <a:effectLst/>
              <a:latin typeface="+mn-lt"/>
              <a:ea typeface="+mn-ea"/>
              <a:cs typeface="+mn-cs"/>
            </a:rPr>
            <a:t> users</a:t>
          </a:r>
          <a:r>
            <a:rPr lang="en-GB" sz="1100">
              <a:solidFill>
                <a:srgbClr val="000000"/>
              </a:solidFill>
              <a:effectLst/>
              <a:latin typeface="+mn-lt"/>
              <a:ea typeface="+mn-ea"/>
              <a:cs typeface="+mn-cs"/>
            </a:rPr>
            <a:t> to simply and easily assess compliance, without the need for technical knowledge. </a:t>
          </a:r>
          <a:endParaRPr lang="en-GB">
            <a:solidFill>
              <a:srgbClr val="000000"/>
            </a:solidFill>
            <a:effectLst/>
          </a:endParaRPr>
        </a:p>
        <a:p>
          <a:pPr marL="171450" indent="-171450" eaLnBrk="1" fontAlgn="auto" latinLnBrk="0" hangingPunct="1">
            <a:buFont typeface="Arial" panose="020B0604020202020204" pitchFamily="34" charset="0"/>
            <a:buChar char="•"/>
          </a:pPr>
          <a:r>
            <a:rPr lang="en-GB" sz="1100">
              <a:solidFill>
                <a:srgbClr val="000000"/>
              </a:solidFill>
              <a:effectLst/>
              <a:latin typeface="+mn-lt"/>
              <a:ea typeface="+mn-ea"/>
              <a:cs typeface="+mn-cs"/>
            </a:rPr>
            <a:t>It therefore uses simplified assumptions and will produce conservative results. In most cases, our simple calculator is expected to overestimate the separation distances needed</a:t>
          </a:r>
          <a:r>
            <a:rPr lang="en-GB" sz="1100" baseline="0">
              <a:solidFill>
                <a:srgbClr val="000000"/>
              </a:solidFill>
              <a:effectLst/>
              <a:latin typeface="+mn-lt"/>
              <a:ea typeface="+mn-ea"/>
              <a:cs typeface="+mn-cs"/>
            </a:rPr>
            <a:t> for compliance</a:t>
          </a:r>
          <a:r>
            <a:rPr lang="en-GB" sz="1100">
              <a:solidFill>
                <a:srgbClr val="000000"/>
              </a:solidFill>
              <a:effectLst/>
              <a:latin typeface="+mn-lt"/>
              <a:ea typeface="+mn-ea"/>
              <a:cs typeface="+mn-cs"/>
            </a:rPr>
            <a:t>. </a:t>
          </a:r>
          <a:endParaRPr lang="en-GB">
            <a:solidFill>
              <a:srgbClr val="000000"/>
            </a:solidFill>
            <a:effectLst/>
          </a:endParaRPr>
        </a:p>
        <a:p>
          <a:pPr marL="171450" indent="-171450" eaLnBrk="1" fontAlgn="auto" latinLnBrk="0" hangingPunct="1">
            <a:buFont typeface="Arial" panose="020B0604020202020204" pitchFamily="34" charset="0"/>
            <a:buChar char="•"/>
          </a:pPr>
          <a:r>
            <a:rPr lang="en-GB" sz="1100">
              <a:solidFill>
                <a:srgbClr val="000000"/>
              </a:solidFill>
              <a:effectLst/>
              <a:latin typeface="+mn-lt"/>
              <a:ea typeface="+mn-ea"/>
              <a:cs typeface="+mn-cs"/>
            </a:rPr>
            <a:t>Separation distances that are smaller than the separation distances produced by the calculator do not necessarily indicate non-compliance. </a:t>
          </a:r>
          <a:endParaRPr lang="en-GB">
            <a:solidFill>
              <a:srgbClr val="000000"/>
            </a:solidFill>
            <a:effectLst/>
          </a:endParaRPr>
        </a:p>
        <a:p>
          <a:pPr marL="171450" indent="-171450" eaLnBrk="1" fontAlgn="auto" latinLnBrk="0" hangingPunct="1">
            <a:buFont typeface="Arial" panose="020B0604020202020204" pitchFamily="34" charset="0"/>
            <a:buChar char="•"/>
          </a:pPr>
          <a:r>
            <a:rPr lang="en-GB" sz="1100">
              <a:solidFill>
                <a:srgbClr val="000000"/>
              </a:solidFill>
              <a:effectLst/>
              <a:latin typeface="+mn-lt"/>
              <a:ea typeface="+mn-ea"/>
              <a:cs typeface="+mn-cs"/>
            </a:rPr>
            <a:t>Spectrum</a:t>
          </a:r>
          <a:r>
            <a:rPr lang="en-GB" sz="1100" baseline="0">
              <a:solidFill>
                <a:srgbClr val="000000"/>
              </a:solidFill>
              <a:effectLst/>
              <a:latin typeface="+mn-lt"/>
              <a:ea typeface="+mn-ea"/>
              <a:cs typeface="+mn-cs"/>
            </a:rPr>
            <a:t> users</a:t>
          </a:r>
          <a:r>
            <a:rPr lang="en-GB" sz="1100">
              <a:solidFill>
                <a:srgbClr val="000000"/>
              </a:solidFill>
              <a:effectLst/>
              <a:latin typeface="+mn-lt"/>
              <a:ea typeface="+mn-ea"/>
              <a:cs typeface="+mn-cs"/>
            </a:rPr>
            <a:t> that wish to calculate less conservative results may need to undertake a more detailed analysis, e.g. by using a more advanced assessment tool or by seeking help from a professional installer, and this would likely result in smaller separation distances.</a:t>
          </a:r>
        </a:p>
        <a:p>
          <a:pPr marL="171450" indent="-171450" eaLnBrk="1" fontAlgn="auto" latinLnBrk="0" hangingPunct="1">
            <a:buFont typeface="Arial" panose="020B0604020202020204" pitchFamily="34" charset="0"/>
            <a:buChar char="•"/>
          </a:pPr>
          <a:r>
            <a:rPr lang="en-GB" sz="1100">
              <a:solidFill>
                <a:srgbClr val="000000"/>
              </a:solidFill>
              <a:effectLst/>
              <a:latin typeface="+mn-lt"/>
              <a:ea typeface="+mn-ea"/>
              <a:cs typeface="+mn-cs"/>
            </a:rPr>
            <a:t>This calculator is not appropriate for all spectrum users such as mobile network operators with complex radio installations. </a:t>
          </a:r>
        </a:p>
        <a:p>
          <a:pPr marL="171450" indent="-171450" eaLnBrk="1" fontAlgn="auto" latinLnBrk="0" hangingPunct="1">
            <a:buFont typeface="Arial" panose="020B0604020202020204" pitchFamily="34" charset="0"/>
            <a:buChar char="•"/>
          </a:pPr>
          <a:r>
            <a:rPr lang="en-GB" sz="1100">
              <a:solidFill>
                <a:srgbClr val="000000"/>
              </a:solidFill>
              <a:effectLst/>
              <a:latin typeface="+mn-lt"/>
              <a:ea typeface="+mn-ea"/>
              <a:cs typeface="+mn-cs"/>
            </a:rPr>
            <a:t>This calculator is inappropriate for assessing EMF exposure from mobile devices such</a:t>
          </a:r>
          <a:r>
            <a:rPr lang="en-GB" sz="1100" baseline="0">
              <a:solidFill>
                <a:srgbClr val="000000"/>
              </a:solidFill>
              <a:effectLst/>
              <a:latin typeface="+mn-lt"/>
              <a:ea typeface="+mn-ea"/>
              <a:cs typeface="+mn-cs"/>
            </a:rPr>
            <a:t> as mobile phones and tablets.</a:t>
          </a:r>
          <a:r>
            <a:rPr lang="en-GB" sz="1100">
              <a:solidFill>
                <a:srgbClr val="000000"/>
              </a:solidFill>
              <a:effectLst/>
              <a:latin typeface="+mn-lt"/>
              <a:ea typeface="+mn-ea"/>
              <a:cs typeface="+mn-cs"/>
            </a:rPr>
            <a:t> </a:t>
          </a:r>
        </a:p>
        <a:p>
          <a:pPr marL="171450" indent="-171450" eaLnBrk="1" fontAlgn="auto" latinLnBrk="0" hangingPunct="1">
            <a:buFont typeface="Arial" panose="020B0604020202020204" pitchFamily="34" charset="0"/>
            <a:buChar char="•"/>
          </a:pPr>
          <a:r>
            <a:rPr lang="en-GB" sz="1100">
              <a:solidFill>
                <a:srgbClr val="000000"/>
              </a:solidFill>
              <a:effectLst/>
              <a:latin typeface="+mn-lt"/>
              <a:ea typeface="+mn-ea"/>
              <a:cs typeface="+mn-cs"/>
            </a:rPr>
            <a:t>Calculating a separation distance does not in itself demonstrate compliance; spectrum users then need to ensure no member of the general public is present within the separation distance when they are transmitting.</a:t>
          </a:r>
        </a:p>
        <a:p>
          <a:pPr marL="171450" indent="-171450" eaLnBrk="1" fontAlgn="auto" latinLnBrk="0" hangingPunct="1">
            <a:buFont typeface="Arial" panose="020B0604020202020204" pitchFamily="34" charset="0"/>
            <a:buChar char="•"/>
          </a:pPr>
          <a:r>
            <a:rPr lang="en-GB" sz="1100">
              <a:solidFill>
                <a:srgbClr val="000000"/>
              </a:solidFill>
              <a:effectLst/>
              <a:latin typeface="+mn-lt"/>
              <a:ea typeface="+mn-ea"/>
              <a:cs typeface="+mn-cs"/>
            </a:rPr>
            <a:t>This</a:t>
          </a:r>
          <a:r>
            <a:rPr lang="en-GB" sz="1100" baseline="0">
              <a:solidFill>
                <a:srgbClr val="000000"/>
              </a:solidFill>
              <a:effectLst/>
              <a:latin typeface="+mn-lt"/>
              <a:ea typeface="+mn-ea"/>
              <a:cs typeface="+mn-cs"/>
            </a:rPr>
            <a:t> </a:t>
          </a:r>
          <a:r>
            <a:rPr lang="en-GB" sz="1100">
              <a:solidFill>
                <a:srgbClr val="000000"/>
              </a:solidFill>
              <a:effectLst/>
              <a:latin typeface="+mn-lt"/>
              <a:ea typeface="+mn-ea"/>
              <a:cs typeface="+mn-cs"/>
            </a:rPr>
            <a:t>calculator is not suitable for frequencies below 10 MHz. We are considering what additional guidance and/or tools could be provided to assist with compliance assessments below 10 MHz. As a result, we made the decision to give licensees using frequencies below 10 MHz until </a:t>
          </a:r>
          <a:r>
            <a:rPr lang="en-GB" sz="1100" b="1">
              <a:solidFill>
                <a:srgbClr val="000000"/>
              </a:solidFill>
              <a:effectLst/>
              <a:latin typeface="+mn-lt"/>
              <a:ea typeface="+mn-ea"/>
              <a:cs typeface="+mn-cs"/>
            </a:rPr>
            <a:t>18 November 2022</a:t>
          </a:r>
          <a:r>
            <a:rPr lang="en-GB" sz="1100">
              <a:solidFill>
                <a:srgbClr val="000000"/>
              </a:solidFill>
              <a:effectLst/>
              <a:latin typeface="+mn-lt"/>
              <a:ea typeface="+mn-ea"/>
              <a:cs typeface="+mn-cs"/>
            </a:rPr>
            <a:t> to have appropriate EMF records in place (i.e. an additional 12 months).</a:t>
          </a:r>
        </a:p>
        <a:p>
          <a:pPr marL="171450" indent="-171450" eaLnBrk="1" fontAlgn="auto" latinLnBrk="0" hangingPunct="1">
            <a:buFont typeface="Arial" panose="020B0604020202020204" pitchFamily="34" charset="0"/>
            <a:buChar char="•"/>
          </a:pPr>
          <a:r>
            <a:rPr lang="en-GB" sz="1100">
              <a:solidFill>
                <a:sysClr val="windowText" lastClr="000000"/>
              </a:solidFill>
              <a:effectLst/>
              <a:latin typeface="+mn-lt"/>
              <a:ea typeface="+mn-ea"/>
              <a:cs typeface="+mn-cs"/>
            </a:rPr>
            <a:t>This calculator is suitable for use with systems that use electrically short antennas (i.e. antennas that are shorter than or equal to half a wavelength in length). Caution should be used when using the results of this calculator for electrically long antennas (i.e. when the maximum linear dimention of the antenna is longer than half a wavelength) as the reactive near-field boundary distance of the antenna will be larger than that given by this calculator - in such cases we cannot guarantee this</a:t>
          </a:r>
          <a:r>
            <a:rPr lang="en-GB" sz="1100" baseline="0">
              <a:solidFill>
                <a:sysClr val="windowText" lastClr="000000"/>
              </a:solidFill>
              <a:effectLst/>
              <a:latin typeface="+mn-lt"/>
              <a:ea typeface="+mn-ea"/>
              <a:cs typeface="+mn-cs"/>
            </a:rPr>
            <a:t> calculator will produce a valid separation distance</a:t>
          </a:r>
          <a:r>
            <a:rPr lang="en-GB" sz="1100">
              <a:solidFill>
                <a:sysClr val="windowText" lastClr="000000"/>
              </a:solidFill>
              <a:effectLst/>
              <a:latin typeface="+mn-lt"/>
              <a:ea typeface="+mn-ea"/>
              <a:cs typeface="+mn-cs"/>
            </a:rPr>
            <a:t>. </a:t>
          </a:r>
        </a:p>
        <a:p>
          <a:pPr eaLnBrk="1" fontAlgn="auto" latinLnBrk="0" hangingPunct="1"/>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ysClr val="windowText" lastClr="000000"/>
              </a:solidFill>
              <a:effectLst/>
              <a:latin typeface="+mn-lt"/>
              <a:ea typeface="+mn-ea"/>
              <a:cs typeface="+mn-cs"/>
            </a:rPr>
            <a:t>Additional</a:t>
          </a:r>
          <a:r>
            <a:rPr lang="en-GB" sz="1100" b="1" baseline="0">
              <a:solidFill>
                <a:sysClr val="windowText" lastClr="000000"/>
              </a:solidFill>
              <a:effectLst/>
              <a:latin typeface="+mn-lt"/>
              <a:ea typeface="+mn-ea"/>
              <a:cs typeface="+mn-cs"/>
            </a:rPr>
            <a:t> usage n</a:t>
          </a:r>
          <a:r>
            <a:rPr lang="en-GB" sz="1100" b="1">
              <a:solidFill>
                <a:sysClr val="windowText" lastClr="000000"/>
              </a:solidFill>
              <a:effectLst/>
              <a:latin typeface="+mn-lt"/>
              <a:ea typeface="+mn-ea"/>
              <a:cs typeface="+mn-cs"/>
            </a:rPr>
            <a:t>otes: </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ysClr val="windowText" lastClr="000000"/>
              </a:solidFill>
              <a:effectLst/>
              <a:latin typeface="+mn-lt"/>
              <a:ea typeface="+mn-ea"/>
              <a:cs typeface="+mn-cs"/>
            </a:rPr>
            <a:t>  </a:t>
          </a:r>
        </a:p>
        <a:p>
          <a:pPr marL="0" marR="0" lvl="0" indent="0" defTabSz="914400" eaLnBrk="1" fontAlgn="auto" latinLnBrk="0" hangingPunct="1">
            <a:lnSpc>
              <a:spcPct val="100000"/>
            </a:lnSpc>
            <a:spcBef>
              <a:spcPts val="0"/>
            </a:spcBef>
            <a:spcAft>
              <a:spcPts val="0"/>
            </a:spcAft>
            <a:buClrTx/>
            <a:buSzTx/>
            <a:buFontTx/>
            <a:buNone/>
            <a:tabLst/>
            <a:defRPr/>
          </a:pPr>
          <a:r>
            <a:rPr lang="en-GB" sz="1100" b="1" i="1">
              <a:solidFill>
                <a:sysClr val="windowText" lastClr="000000"/>
              </a:solidFill>
            </a:rPr>
            <a:t>Understanding your maximum transmission time: </a:t>
          </a:r>
          <a:r>
            <a:rPr lang="en-GB" sz="1100" b="0" i="0">
              <a:solidFill>
                <a:sysClr val="windowText" lastClr="000000"/>
              </a:solidFill>
            </a:rPr>
            <a:t>The ‘maximum transmission time in a six minute period’ is used to calculate the average power of your radio equipment. We use six minutes because this is the averaging period defined in the relevant EMF guidelines published by ICNIRP. You should estimate how much time you would typically transmit for during a busy period. For example, if you usually transmit short messages of up to ten seconds but may do this up to e.g. six times in a busy six minute period, you should use a maximum transmission time of 1 minute (6 x 10 seconds). In some types of radio equipment (e.g. radar), the transmission time is automatic and not controlled by the end user. These types of radio often have a built-in duty cycle (or percentage of time transmitting) specified by the manufacturer, e.g. 5%. This may be specified in the equipment manual. If you know what this is, you can use this as the maximum transmission time. For example, a duty cycle of 5% would equate to a maximum transmission time of 0.3 minutes.</a:t>
          </a:r>
          <a:r>
            <a:rPr lang="en-GB" sz="1100" b="1" i="1">
              <a:solidFill>
                <a:sysClr val="windowText" lastClr="000000"/>
              </a:solidFill>
            </a:rPr>
            <a:t> </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1" i="1">
            <a:solidFill>
              <a:sysClr val="windowText" lastClr="000000"/>
            </a:solidFill>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i="1">
              <a:solidFill>
                <a:sysClr val="windowText" lastClr="000000"/>
              </a:solidFill>
            </a:rPr>
            <a:t>Calculating the separation distance for multiple transmitters:</a:t>
          </a:r>
          <a:r>
            <a:rPr lang="en-GB" sz="1100">
              <a:solidFill>
                <a:sysClr val="windowText" lastClr="000000"/>
              </a:solidFill>
            </a:rPr>
            <a:t> T</a:t>
          </a:r>
          <a:r>
            <a:rPr lang="en-GB" sz="1100">
              <a:solidFill>
                <a:sysClr val="windowText" lastClr="000000"/>
              </a:solidFill>
              <a:effectLst/>
              <a:latin typeface="+mn-lt"/>
              <a:ea typeface="+mn-ea"/>
              <a:cs typeface="+mn-cs"/>
            </a:rPr>
            <a:t>he calculator</a:t>
          </a:r>
          <a:r>
            <a:rPr lang="en-GB" sz="1100" baseline="0">
              <a:solidFill>
                <a:sysClr val="windowText" lastClr="000000"/>
              </a:solidFill>
              <a:effectLst/>
              <a:latin typeface="+mn-lt"/>
              <a:ea typeface="+mn-ea"/>
              <a:cs typeface="+mn-cs"/>
            </a:rPr>
            <a:t> is not specifically designed for multiple transmitter sites. It is possible to use the calculator in this way using the following method, but we note that this will produce very conservative separation distances. </a:t>
          </a:r>
          <a:r>
            <a:rPr lang="en-GB" sz="1100" baseline="0">
              <a:solidFill>
                <a:srgbClr val="000000"/>
              </a:solidFill>
              <a:effectLst/>
              <a:latin typeface="+mn-lt"/>
              <a:ea typeface="+mn-ea"/>
              <a:cs typeface="+mn-cs"/>
            </a:rPr>
            <a:t>As noted above, spectrum users</a:t>
          </a:r>
          <a:r>
            <a:rPr lang="en-GB" sz="1100">
              <a:solidFill>
                <a:srgbClr val="000000"/>
              </a:solidFill>
              <a:effectLst/>
              <a:latin typeface="+mn-lt"/>
              <a:ea typeface="+mn-ea"/>
              <a:cs typeface="+mn-cs"/>
            </a:rPr>
            <a:t> that wish to calculate less conservative results may need to undertake a more detailed analysis, e.g. by using a more advanced assessment tool or by seeking help from a professional installer, and this would likely result in smaller separation distances:</a:t>
          </a:r>
          <a:r>
            <a:rPr lang="en-GB" sz="1100" baseline="0">
              <a:solidFill>
                <a:srgbClr val="000000"/>
              </a:solidFill>
              <a:effectLst/>
              <a:latin typeface="+mn-lt"/>
              <a:ea typeface="+mn-ea"/>
              <a:cs typeface="+mn-cs"/>
            </a:rPr>
            <a:t>  </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ysClr val="windowText" lastClr="000000"/>
            </a:solidFill>
            <a:effectLst/>
            <a:latin typeface="+mn-lt"/>
            <a:ea typeface="+mn-ea"/>
            <a:cs typeface="+mn-cs"/>
          </a:endParaRPr>
        </a:p>
        <a:p>
          <a:pPr marL="285750" marR="0" lvl="0" indent="-285750" defTabSz="914400" eaLnBrk="1" fontAlgn="auto" latinLnBrk="0" hangingPunct="1">
            <a:lnSpc>
              <a:spcPct val="100000"/>
            </a:lnSpc>
            <a:spcBef>
              <a:spcPts val="0"/>
            </a:spcBef>
            <a:spcAft>
              <a:spcPts val="0"/>
            </a:spcAft>
            <a:buClrTx/>
            <a:buSzTx/>
            <a:buFont typeface="+mj-lt"/>
            <a:buAutoNum type="romanLcPeriod"/>
            <a:tabLst/>
            <a:defRPr/>
          </a:pPr>
          <a:r>
            <a:rPr lang="en-GB" sz="1100" baseline="0">
              <a:solidFill>
                <a:sysClr val="windowText" lastClr="000000"/>
              </a:solidFill>
              <a:effectLst/>
              <a:latin typeface="+mn-lt"/>
              <a:ea typeface="+mn-ea"/>
              <a:cs typeface="+mn-cs"/>
            </a:rPr>
            <a:t>sum the power (in Watts) of all transmitters</a:t>
          </a:r>
        </a:p>
        <a:p>
          <a:pPr marL="285750" marR="0" lvl="0" indent="-285750" defTabSz="914400" eaLnBrk="1" fontAlgn="auto" latinLnBrk="0" hangingPunct="1">
            <a:lnSpc>
              <a:spcPct val="100000"/>
            </a:lnSpc>
            <a:spcBef>
              <a:spcPts val="0"/>
            </a:spcBef>
            <a:spcAft>
              <a:spcPts val="0"/>
            </a:spcAft>
            <a:buClrTx/>
            <a:buSzTx/>
            <a:buFont typeface="+mj-lt"/>
            <a:buAutoNum type="romanLcPeriod"/>
            <a:tabLst/>
            <a:defRPr/>
          </a:pPr>
          <a:r>
            <a:rPr lang="en-GB" sz="1100" baseline="0">
              <a:solidFill>
                <a:sysClr val="windowText" lastClr="000000"/>
              </a:solidFill>
              <a:effectLst/>
              <a:latin typeface="+mn-lt"/>
              <a:ea typeface="+mn-ea"/>
              <a:cs typeface="+mn-cs"/>
            </a:rPr>
            <a:t>enter the summed power in cell D4</a:t>
          </a:r>
        </a:p>
        <a:p>
          <a:pPr marL="285750" marR="0" lvl="0" indent="-285750" defTabSz="914400" eaLnBrk="1" fontAlgn="auto" latinLnBrk="0" hangingPunct="1">
            <a:lnSpc>
              <a:spcPct val="100000"/>
            </a:lnSpc>
            <a:spcBef>
              <a:spcPts val="0"/>
            </a:spcBef>
            <a:spcAft>
              <a:spcPts val="0"/>
            </a:spcAft>
            <a:buClrTx/>
            <a:buSzTx/>
            <a:buFont typeface="+mj-lt"/>
            <a:buAutoNum type="romanLcPeriod"/>
            <a:tabLst/>
            <a:defRPr/>
          </a:pPr>
          <a:r>
            <a:rPr lang="en-GB" sz="1100" baseline="0">
              <a:solidFill>
                <a:sysClr val="windowText" lastClr="000000"/>
              </a:solidFill>
              <a:effectLst/>
              <a:latin typeface="+mn-lt"/>
              <a:ea typeface="+mn-ea"/>
              <a:cs typeface="+mn-cs"/>
            </a:rPr>
            <a:t>enter </a:t>
          </a:r>
          <a:r>
            <a:rPr lang="en-GB" sz="1100" baseline="0">
              <a:solidFill>
                <a:schemeClr val="tx1"/>
              </a:solidFill>
              <a:effectLst/>
              <a:latin typeface="+mn-lt"/>
              <a:ea typeface="+mn-ea"/>
              <a:cs typeface="+mn-cs"/>
            </a:rPr>
            <a:t>e</a:t>
          </a:r>
          <a:r>
            <a:rPr lang="en-GB" sz="1100">
              <a:solidFill>
                <a:schemeClr val="tx1"/>
              </a:solidFill>
              <a:effectLst/>
              <a:latin typeface="+mn-lt"/>
              <a:ea typeface="+mn-ea"/>
              <a:cs typeface="+mn-cs"/>
            </a:rPr>
            <a:t>nter</a:t>
          </a:r>
          <a:r>
            <a:rPr lang="en-GB" sz="1100" baseline="0">
              <a:solidFill>
                <a:schemeClr val="tx1"/>
              </a:solidFill>
              <a:effectLst/>
              <a:latin typeface="+mn-lt"/>
              <a:ea typeface="+mn-ea"/>
              <a:cs typeface="+mn-cs"/>
            </a:rPr>
            <a:t> the total maximum transmission time </a:t>
          </a:r>
          <a:r>
            <a:rPr lang="en-GB" sz="1100" baseline="0">
              <a:solidFill>
                <a:sysClr val="windowText" lastClr="000000"/>
              </a:solidFill>
              <a:effectLst/>
              <a:latin typeface="+mn-lt"/>
              <a:ea typeface="+mn-ea"/>
              <a:cs typeface="+mn-cs"/>
            </a:rPr>
            <a:t>within any 6 minute period if known (this should be the combined transmission time across all transmitters)</a:t>
          </a:r>
        </a:p>
        <a:p>
          <a:pPr marL="285750" marR="0" lvl="0" indent="-285750" defTabSz="914400" eaLnBrk="1" fontAlgn="auto" latinLnBrk="0" hangingPunct="1">
            <a:lnSpc>
              <a:spcPct val="100000"/>
            </a:lnSpc>
            <a:spcBef>
              <a:spcPts val="0"/>
            </a:spcBef>
            <a:spcAft>
              <a:spcPts val="0"/>
            </a:spcAft>
            <a:buClrTx/>
            <a:buSzTx/>
            <a:buFont typeface="+mj-lt"/>
            <a:buAutoNum type="romanLcPeriod"/>
            <a:tabLst/>
            <a:defRPr/>
          </a:pPr>
          <a:r>
            <a:rPr lang="en-GB" sz="1100" baseline="0">
              <a:solidFill>
                <a:sysClr val="windowText" lastClr="000000"/>
              </a:solidFill>
              <a:effectLst/>
              <a:latin typeface="+mn-lt"/>
              <a:ea typeface="+mn-ea"/>
              <a:cs typeface="+mn-cs"/>
            </a:rPr>
            <a:t>perform a calculation for EACH frequency in use, and use the largest calculated distance. </a:t>
          </a:r>
          <a:endParaRPr lang="en-GB">
            <a:solidFill>
              <a:sysClr val="windowText" lastClr="00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i="1" baseline="0">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i="1" baseline="0">
              <a:solidFill>
                <a:sysClr val="windowText" lastClr="000000"/>
              </a:solidFill>
              <a:effectLst/>
              <a:latin typeface="+mn-lt"/>
              <a:ea typeface="+mn-ea"/>
              <a:cs typeface="+mn-cs"/>
            </a:rPr>
            <a:t>Example: For two transmitters, each transmitting at 100 Watts EIRP and operating at 450 MHz and 1800 MHz respectively, enter 200 W (2 x 100 W) in cell D5. Assume both transmitters transmit for a maximum of 1 minute in any 6 minute period, but do not necessarily transmit at the same time. In this scenario, the total transmission time should be the combined transmission time, i.e. 2 minutes. Then perform the calculation twice, once for 450 MHz and once for 1800 MHz. The calculated separation distance for this site will be 2.46 m. </a:t>
          </a:r>
        </a:p>
        <a:p>
          <a:pPr marL="0" marR="0" lvl="0" indent="0" defTabSz="914400" eaLnBrk="1" fontAlgn="auto" latinLnBrk="0" hangingPunct="1">
            <a:lnSpc>
              <a:spcPct val="100000"/>
            </a:lnSpc>
            <a:spcBef>
              <a:spcPts val="0"/>
            </a:spcBef>
            <a:spcAft>
              <a:spcPts val="0"/>
            </a:spcAft>
            <a:buClrTx/>
            <a:buSzTx/>
            <a:buFontTx/>
            <a:buNone/>
            <a:tabLst/>
            <a:defRPr/>
          </a:pPr>
          <a:endParaRPr lang="en-GB" sz="1100" i="1" baseline="0">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6</xdr:col>
      <xdr:colOff>219075</xdr:colOff>
      <xdr:row>1</xdr:row>
      <xdr:rowOff>323853</xdr:rowOff>
    </xdr:from>
    <xdr:ext cx="6076950" cy="2266948"/>
    <xdr:sp macro="" textlink="">
      <xdr:nvSpPr>
        <xdr:cNvPr id="2" name="TextBox 1">
          <a:extLst>
            <a:ext uri="{FF2B5EF4-FFF2-40B4-BE49-F238E27FC236}">
              <a16:creationId xmlns:a16="http://schemas.microsoft.com/office/drawing/2014/main" xmlns="" id="{00000000-0008-0000-0200-000002000000}"/>
            </a:ext>
          </a:extLst>
        </xdr:cNvPr>
        <xdr:cNvSpPr txBox="1"/>
      </xdr:nvSpPr>
      <xdr:spPr>
        <a:xfrm>
          <a:off x="6224588" y="590553"/>
          <a:ext cx="6076950" cy="2266948"/>
        </a:xfrm>
        <a:prstGeom prst="rect">
          <a:avLst/>
        </a:prstGeom>
        <a:solidFill>
          <a:srgbClr val="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GB" sz="1400" b="1">
              <a:solidFill>
                <a:srgbClr val="000000"/>
              </a:solidFill>
              <a:effectLst/>
              <a:latin typeface="+mn-lt"/>
              <a:ea typeface="+mn-ea"/>
              <a:cs typeface="+mn-cs"/>
            </a:rPr>
            <a:t>Note</a:t>
          </a:r>
        </a:p>
        <a:p>
          <a:pPr marL="0" marR="0" lvl="0" indent="0" defTabSz="914400" eaLnBrk="1" fontAlgn="auto" latinLnBrk="0" hangingPunct="1">
            <a:lnSpc>
              <a:spcPct val="100000"/>
            </a:lnSpc>
            <a:spcBef>
              <a:spcPts val="0"/>
            </a:spcBef>
            <a:spcAft>
              <a:spcPts val="0"/>
            </a:spcAft>
            <a:buClrTx/>
            <a:buSzTx/>
            <a:buFontTx/>
            <a:buNone/>
            <a:tabLst/>
            <a:defRPr/>
          </a:pPr>
          <a:endParaRPr lang="en-GB" sz="1400" b="1">
            <a:solidFill>
              <a:srgbClr val="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tx1"/>
              </a:solidFill>
              <a:effectLst/>
              <a:latin typeface="+mn-lt"/>
              <a:ea typeface="+mn-ea"/>
              <a:cs typeface="+mn-cs"/>
            </a:rPr>
            <a:t>The power calculation tool is designed to</a:t>
          </a:r>
          <a:r>
            <a:rPr lang="en-GB" sz="1100" baseline="0">
              <a:solidFill>
                <a:schemeClr val="tx1"/>
              </a:solidFill>
              <a:effectLst/>
              <a:latin typeface="+mn-lt"/>
              <a:ea typeface="+mn-ea"/>
              <a:cs typeface="+mn-cs"/>
            </a:rPr>
            <a:t> help </a:t>
          </a:r>
          <a:r>
            <a:rPr lang="en-GB" sz="1100">
              <a:solidFill>
                <a:schemeClr val="tx1"/>
              </a:solidFill>
              <a:effectLst/>
              <a:latin typeface="+mn-lt"/>
              <a:ea typeface="+mn-ea"/>
              <a:cs typeface="+mn-cs"/>
            </a:rPr>
            <a:t>spectrum users calculate the</a:t>
          </a:r>
          <a:r>
            <a:rPr lang="en-GB" sz="1100" baseline="0">
              <a:solidFill>
                <a:schemeClr val="tx1"/>
              </a:solidFill>
              <a:effectLst/>
              <a:latin typeface="+mn-lt"/>
              <a:ea typeface="+mn-ea"/>
              <a:cs typeface="+mn-cs"/>
            </a:rPr>
            <a:t> radiated power (</a:t>
          </a:r>
          <a:r>
            <a:rPr lang="en-GB" sz="1100">
              <a:solidFill>
                <a:schemeClr val="tx1"/>
              </a:solidFill>
              <a:effectLst/>
              <a:latin typeface="+mn-lt"/>
              <a:ea typeface="+mn-ea"/>
              <a:cs typeface="+mn-cs"/>
            </a:rPr>
            <a:t>EIRP or ERP) of their equipment,</a:t>
          </a:r>
          <a:r>
            <a:rPr lang="en-GB" sz="1100" baseline="0">
              <a:solidFill>
                <a:schemeClr val="tx1"/>
              </a:solidFill>
              <a:effectLst/>
              <a:latin typeface="+mn-lt"/>
              <a:ea typeface="+mn-ea"/>
              <a:cs typeface="+mn-cs"/>
            </a:rPr>
            <a:t> which is a key input parameter for using our EMF calculator.</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a:effectLst/>
            </a:rPr>
            <a:t>Manufacturers</a:t>
          </a:r>
          <a:r>
            <a:rPr lang="en-GB" baseline="0">
              <a:effectLst/>
            </a:rPr>
            <a:t> use different forms of power measurement to declare the amount of radio frequency (RF) energy supplied to the antenna by the transmitter, such as m</a:t>
          </a:r>
          <a:r>
            <a:rPr lang="en-GB">
              <a:effectLst/>
            </a:rPr>
            <a:t>aximum output</a:t>
          </a:r>
          <a:r>
            <a:rPr lang="en-GB" baseline="0">
              <a:effectLst/>
            </a:rPr>
            <a:t> power or peak envelope power (PEP). The radiated power (EIRP or ERP) is the product of the power supplied to the antenna (max output power or PEP) and the antenna gain (dBi or dBd). Note that gain in dBi = gain in dBd + 2.15. </a:t>
          </a:r>
          <a:endParaRPr lang="en-GB">
            <a:effectLst/>
          </a:endParaRPr>
        </a:p>
        <a:p>
          <a:pPr marL="228600" marR="0" lvl="0" indent="-228600" defTabSz="914400" eaLnBrk="1" fontAlgn="auto" latinLnBrk="0" hangingPunct="1">
            <a:lnSpc>
              <a:spcPct val="100000"/>
            </a:lnSpc>
            <a:spcBef>
              <a:spcPts val="0"/>
            </a:spcBef>
            <a:spcAft>
              <a:spcPts val="0"/>
            </a:spcAft>
            <a:buClrTx/>
            <a:buSzTx/>
            <a:buFont typeface="+mj-lt"/>
            <a:buAutoNum type="arabicParenR"/>
            <a:tabLst/>
            <a:defRPr/>
          </a:pPr>
          <a:endParaRPr lang="en-GB" sz="1100" b="1">
            <a:solidFill>
              <a:schemeClr val="tx1"/>
            </a:solidFill>
            <a:effectLst/>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arenR"/>
            <a:tabLst/>
            <a:defRPr/>
          </a:pPr>
          <a:endParaRPr lang="en-GB" sz="1100">
            <a:solidFill>
              <a:srgbClr val="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i="1" baseline="0">
            <a:solidFill>
              <a:sysClr val="windowText" lastClr="000000"/>
            </a:solidFill>
            <a:effectLst/>
            <a:latin typeface="+mn-lt"/>
            <a:ea typeface="+mn-ea"/>
            <a:cs typeface="+mn-cs"/>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66674</xdr:colOff>
      <xdr:row>1</xdr:row>
      <xdr:rowOff>95247</xdr:rowOff>
    </xdr:from>
    <xdr:ext cx="6329361" cy="9020178"/>
    <mc:AlternateContent xmlns:mc="http://schemas.openxmlformats.org/markup-compatibility/2006" xmlns:a14="http://schemas.microsoft.com/office/drawing/2010/main">
      <mc:Choice Requires="a14">
        <xdr:sp macro="" textlink="">
          <xdr:nvSpPr>
            <xdr:cNvPr id="9" name="TextBox 1">
              <a:extLst>
                <a:ext uri="{FF2B5EF4-FFF2-40B4-BE49-F238E27FC236}">
                  <a16:creationId xmlns:a16="http://schemas.microsoft.com/office/drawing/2014/main" xmlns="" id="{00000000-0008-0000-0300-000009000000}"/>
                </a:ext>
              </a:extLst>
            </xdr:cNvPr>
            <xdr:cNvSpPr txBox="1"/>
          </xdr:nvSpPr>
          <xdr:spPr>
            <a:xfrm>
              <a:off x="66674" y="361947"/>
              <a:ext cx="6329361" cy="9020178"/>
            </a:xfrm>
            <a:prstGeom prst="rect">
              <a:avLst/>
            </a:prstGeom>
            <a:solidFill>
              <a:srgbClr val="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rgbClr val="000000"/>
                  </a:solidFill>
                  <a:effectLst/>
                  <a:latin typeface="+mn-lt"/>
                  <a:ea typeface="+mn-ea"/>
                  <a:cs typeface="+mn-cs"/>
                </a:rPr>
                <a:t>Performing the calculation requires</a:t>
              </a:r>
              <a:r>
                <a:rPr lang="en-GB" sz="1100" baseline="0">
                  <a:solidFill>
                    <a:srgbClr val="000000"/>
                  </a:solidFill>
                  <a:effectLst/>
                  <a:latin typeface="+mn-lt"/>
                  <a:ea typeface="+mn-ea"/>
                  <a:cs typeface="+mn-cs"/>
                </a:rPr>
                <a:t> </a:t>
              </a:r>
              <a:r>
                <a:rPr lang="en-GB" sz="1100">
                  <a:solidFill>
                    <a:srgbClr val="000000"/>
                  </a:solidFill>
                  <a:effectLst/>
                  <a:latin typeface="+mn-lt"/>
                  <a:ea typeface="+mn-ea"/>
                  <a:cs typeface="+mn-cs"/>
                </a:rPr>
                <a:t>the</a:t>
              </a:r>
              <a:r>
                <a:rPr lang="en-GB" sz="1100" baseline="0">
                  <a:solidFill>
                    <a:srgbClr val="000000"/>
                  </a:solidFill>
                  <a:effectLst/>
                  <a:latin typeface="+mn-lt"/>
                  <a:ea typeface="+mn-ea"/>
                  <a:cs typeface="+mn-cs"/>
                </a:rPr>
                <a:t> following input parameters to be entered in the relevant fields:</a:t>
              </a: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Ø"/>
                <a:tabLst/>
                <a:defRPr/>
              </a:pPr>
              <a:r>
                <a:rPr lang="en-GB" sz="1100">
                  <a:solidFill>
                    <a:srgbClr val="000000"/>
                  </a:solidFill>
                  <a:effectLst/>
                  <a:latin typeface="+mn-lt"/>
                  <a:ea typeface="+mn-ea"/>
                  <a:cs typeface="+mn-cs"/>
                </a:rPr>
                <a:t>transmitter power EIRP in </a:t>
              </a:r>
              <a:r>
                <a:rPr lang="en-GB" sz="1100" i="1">
                  <a:solidFill>
                    <a:srgbClr val="000000"/>
                  </a:solidFill>
                  <a:effectLst/>
                  <a:latin typeface="+mn-lt"/>
                  <a:ea typeface="+mn-ea"/>
                  <a:cs typeface="+mn-cs"/>
                </a:rPr>
                <a:t>Watts</a:t>
              </a:r>
              <a:r>
                <a:rPr lang="en-GB" sz="1100" i="1" baseline="0">
                  <a:solidFill>
                    <a:srgbClr val="000000"/>
                  </a:solidFill>
                  <a:effectLst/>
                  <a:latin typeface="+mn-lt"/>
                  <a:ea typeface="+mn-ea"/>
                  <a:cs typeface="+mn-cs"/>
                </a:rPr>
                <a:t> </a:t>
              </a:r>
              <a:endParaRPr lang="en-GB" sz="1100" baseline="0">
                <a:solidFill>
                  <a:srgbClr val="000000"/>
                </a:solidFill>
                <a:effectLst/>
                <a:latin typeface="+mn-lt"/>
                <a:ea typeface="+mn-ea"/>
                <a:cs typeface="+mn-cs"/>
              </a:endParaRP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Ø"/>
                <a:tabLst/>
                <a:defRPr/>
              </a:pPr>
              <a:r>
                <a:rPr lang="en-GB" sz="1100" baseline="0">
                  <a:solidFill>
                    <a:srgbClr val="000000"/>
                  </a:solidFill>
                  <a:effectLst/>
                  <a:latin typeface="+mn-lt"/>
                  <a:ea typeface="+mn-ea"/>
                  <a:cs typeface="+mn-cs"/>
                </a:rPr>
                <a:t>operating frequency from 10 to 300,000 </a:t>
              </a:r>
              <a:r>
                <a:rPr lang="en-GB" sz="1100" i="1" baseline="0">
                  <a:solidFill>
                    <a:srgbClr val="000000"/>
                  </a:solidFill>
                  <a:effectLst/>
                  <a:latin typeface="+mn-lt"/>
                  <a:ea typeface="+mn-ea"/>
                  <a:cs typeface="+mn-cs"/>
                </a:rPr>
                <a:t>MHz</a:t>
              </a:r>
              <a:r>
                <a:rPr lang="en-GB" sz="1100" i="0" baseline="0">
                  <a:solidFill>
                    <a:srgbClr val="000000"/>
                  </a:solidFill>
                  <a:effectLst/>
                  <a:latin typeface="+mn-lt"/>
                  <a:ea typeface="+mn-ea"/>
                  <a:cs typeface="+mn-cs"/>
                </a:rPr>
                <a:t>.</a:t>
              </a: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Ø"/>
                <a:tabLst/>
                <a:defRPr/>
              </a:pPr>
              <a:endParaRPr lang="en-GB" sz="1100" baseline="0">
                <a:solidFill>
                  <a:srgbClr val="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rgbClr val="000000"/>
                  </a:solidFill>
                  <a:effectLst/>
                  <a:latin typeface="+mn-lt"/>
                  <a:ea typeface="+mn-ea"/>
                  <a:cs typeface="+mn-cs"/>
                </a:rPr>
                <a:t>The base formula used by the calculator is: </a:t>
              </a:r>
            </a:p>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r>
                      <a:rPr lang="en-GB" sz="1100" b="0" i="1">
                        <a:solidFill>
                          <a:srgbClr val="000000"/>
                        </a:solidFill>
                        <a:effectLst/>
                        <a:latin typeface="Cambria Math" panose="02040503050406030204" pitchFamily="18" charset="0"/>
                        <a:ea typeface="+mn-ea"/>
                        <a:cs typeface="+mn-cs"/>
                      </a:rPr>
                      <m:t>𝑆</m:t>
                    </m:r>
                    <m:r>
                      <a:rPr lang="en-GB" sz="1100" b="0" i="1">
                        <a:solidFill>
                          <a:srgbClr val="000000"/>
                        </a:solidFill>
                        <a:effectLst/>
                        <a:latin typeface="Cambria Math" panose="02040503050406030204" pitchFamily="18" charset="0"/>
                        <a:ea typeface="+mn-ea"/>
                        <a:cs typeface="+mn-cs"/>
                      </a:rPr>
                      <m:t>= </m:t>
                    </m:r>
                    <m:sSup>
                      <m:sSupPr>
                        <m:ctrlPr>
                          <a:rPr lang="en-GB" sz="1100" b="0" i="1">
                            <a:solidFill>
                              <a:srgbClr val="000000"/>
                            </a:solidFill>
                            <a:effectLst/>
                            <a:latin typeface="Cambria Math"/>
                            <a:ea typeface="+mn-ea"/>
                            <a:cs typeface="+mn-cs"/>
                          </a:rPr>
                        </m:ctrlPr>
                      </m:sSupPr>
                      <m:e>
                        <m:r>
                          <a:rPr lang="en-GB" sz="1100" b="0" i="1">
                            <a:solidFill>
                              <a:srgbClr val="000000"/>
                            </a:solidFill>
                            <a:effectLst/>
                            <a:latin typeface="Cambria Math" panose="02040503050406030204" pitchFamily="18" charset="0"/>
                            <a:ea typeface="+mn-ea"/>
                            <a:cs typeface="+mn-cs"/>
                          </a:rPr>
                          <m:t>(1+</m:t>
                        </m:r>
                        <m:d>
                          <m:dPr>
                            <m:begChr m:val="|"/>
                            <m:endChr m:val="|"/>
                            <m:ctrlPr>
                              <a:rPr lang="en-GB" sz="1100" b="0" i="1">
                                <a:solidFill>
                                  <a:srgbClr val="000000"/>
                                </a:solidFill>
                                <a:effectLst/>
                                <a:latin typeface="Cambria Math"/>
                                <a:ea typeface="+mn-ea"/>
                                <a:cs typeface="+mn-cs"/>
                              </a:rPr>
                            </m:ctrlPr>
                          </m:dPr>
                          <m:e>
                            <m:r>
                              <m:rPr>
                                <m:sty m:val="p"/>
                              </m:rPr>
                              <a:rPr lang="el-GR" sz="1100" b="0" i="1">
                                <a:solidFill>
                                  <a:srgbClr val="000000"/>
                                </a:solidFill>
                                <a:effectLst/>
                                <a:latin typeface="Cambria Math" panose="02040503050406030204" pitchFamily="18" charset="0"/>
                                <a:ea typeface="+mn-ea"/>
                                <a:cs typeface="+mn-cs"/>
                              </a:rPr>
                              <m:t>Γ</m:t>
                            </m:r>
                          </m:e>
                        </m:d>
                        <m:r>
                          <a:rPr lang="en-GB" sz="1100" b="0" i="1">
                            <a:solidFill>
                              <a:srgbClr val="000000"/>
                            </a:solidFill>
                            <a:effectLst/>
                            <a:latin typeface="Cambria Math" panose="02040503050406030204" pitchFamily="18" charset="0"/>
                            <a:ea typeface="+mn-ea"/>
                            <a:cs typeface="+mn-cs"/>
                          </a:rPr>
                          <m:t>)</m:t>
                        </m:r>
                      </m:e>
                      <m:sup>
                        <m:r>
                          <a:rPr lang="en-GB" sz="1100" b="0" i="1">
                            <a:solidFill>
                              <a:srgbClr val="000000"/>
                            </a:solidFill>
                            <a:effectLst/>
                            <a:latin typeface="Cambria Math" panose="02040503050406030204" pitchFamily="18" charset="0"/>
                            <a:ea typeface="+mn-ea"/>
                            <a:cs typeface="+mn-cs"/>
                          </a:rPr>
                          <m:t>2</m:t>
                        </m:r>
                      </m:sup>
                    </m:sSup>
                    <m:f>
                      <m:fPr>
                        <m:ctrlPr>
                          <a:rPr lang="en-GB" sz="1100" b="0" i="1">
                            <a:solidFill>
                              <a:srgbClr val="000000"/>
                            </a:solidFill>
                            <a:effectLst/>
                            <a:latin typeface="Cambria Math"/>
                            <a:ea typeface="+mn-ea"/>
                            <a:cs typeface="+mn-cs"/>
                          </a:rPr>
                        </m:ctrlPr>
                      </m:fPr>
                      <m:num>
                        <m:sSub>
                          <m:sSubPr>
                            <m:ctrlPr>
                              <a:rPr lang="en-GB" sz="1100" b="0" i="1">
                                <a:solidFill>
                                  <a:srgbClr val="000000"/>
                                </a:solidFill>
                                <a:effectLst/>
                                <a:latin typeface="Cambria Math"/>
                                <a:ea typeface="+mn-ea"/>
                                <a:cs typeface="+mn-cs"/>
                              </a:rPr>
                            </m:ctrlPr>
                          </m:sSubPr>
                          <m:e>
                            <m:r>
                              <a:rPr lang="en-GB" sz="1100" b="0" i="1">
                                <a:solidFill>
                                  <a:srgbClr val="000000"/>
                                </a:solidFill>
                                <a:effectLst/>
                                <a:latin typeface="Cambria Math" panose="02040503050406030204" pitchFamily="18" charset="0"/>
                                <a:ea typeface="+mn-ea"/>
                                <a:cs typeface="+mn-cs"/>
                              </a:rPr>
                              <m:t>𝑃</m:t>
                            </m:r>
                          </m:e>
                          <m:sub>
                            <m:r>
                              <a:rPr lang="en-GB" sz="1100" b="0" i="1">
                                <a:solidFill>
                                  <a:srgbClr val="000000"/>
                                </a:solidFill>
                                <a:effectLst/>
                                <a:latin typeface="Cambria Math" panose="02040503050406030204" pitchFamily="18" charset="0"/>
                                <a:ea typeface="+mn-ea"/>
                                <a:cs typeface="+mn-cs"/>
                              </a:rPr>
                              <m:t>𝑡</m:t>
                            </m:r>
                          </m:sub>
                        </m:sSub>
                      </m:num>
                      <m:den>
                        <m:r>
                          <a:rPr lang="en-GB" sz="1100" b="0" i="1">
                            <a:solidFill>
                              <a:srgbClr val="000000"/>
                            </a:solidFill>
                            <a:effectLst/>
                            <a:latin typeface="Cambria Math" panose="02040503050406030204" pitchFamily="18" charset="0"/>
                            <a:ea typeface="+mn-ea"/>
                            <a:cs typeface="+mn-cs"/>
                          </a:rPr>
                          <m:t>4</m:t>
                        </m:r>
                        <m:r>
                          <a:rPr lang="en-GB" sz="1100" b="0" i="1">
                            <a:solidFill>
                              <a:srgbClr val="000000"/>
                            </a:solidFill>
                            <a:effectLst/>
                            <a:latin typeface="Cambria Math" panose="02040503050406030204" pitchFamily="18" charset="0"/>
                            <a:ea typeface="+mn-ea"/>
                            <a:cs typeface="+mn-cs"/>
                          </a:rPr>
                          <m:t>𝜋</m:t>
                        </m:r>
                        <m:sSup>
                          <m:sSupPr>
                            <m:ctrlPr>
                              <a:rPr lang="en-GB" sz="1100" b="0" i="1">
                                <a:solidFill>
                                  <a:srgbClr val="000000"/>
                                </a:solidFill>
                                <a:effectLst/>
                                <a:latin typeface="Cambria Math"/>
                                <a:ea typeface="+mn-ea"/>
                                <a:cs typeface="+mn-cs"/>
                              </a:rPr>
                            </m:ctrlPr>
                          </m:sSupPr>
                          <m:e>
                            <m:r>
                              <a:rPr lang="en-GB" sz="1100" b="0" i="1">
                                <a:solidFill>
                                  <a:srgbClr val="000000"/>
                                </a:solidFill>
                                <a:effectLst/>
                                <a:latin typeface="Cambria Math" panose="02040503050406030204" pitchFamily="18" charset="0"/>
                                <a:ea typeface="+mn-ea"/>
                                <a:cs typeface="+mn-cs"/>
                              </a:rPr>
                              <m:t>𝑅</m:t>
                            </m:r>
                          </m:e>
                          <m:sup>
                            <m:r>
                              <a:rPr lang="en-GB" sz="1100" b="0" i="1">
                                <a:solidFill>
                                  <a:srgbClr val="000000"/>
                                </a:solidFill>
                                <a:effectLst/>
                                <a:latin typeface="Cambria Math" panose="02040503050406030204" pitchFamily="18" charset="0"/>
                                <a:ea typeface="+mn-ea"/>
                                <a:cs typeface="+mn-cs"/>
                              </a:rPr>
                              <m:t>2</m:t>
                            </m:r>
                          </m:sup>
                        </m:sSup>
                      </m:den>
                    </m:f>
                  </m:oMath>
                </m:oMathPara>
              </a14:m>
              <a:endParaRPr lang="en-GB" sz="1100" baseline="0">
                <a:solidFill>
                  <a:srgbClr val="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rgbClr val="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rgbClr val="000000"/>
                  </a:solidFill>
                  <a:effectLst/>
                  <a:latin typeface="+mn-lt"/>
                  <a:ea typeface="+mn-ea"/>
                  <a:cs typeface="+mn-cs"/>
                </a:rPr>
                <a:t>where</a:t>
              </a:r>
              <a14:m>
                <m:oMath xmlns:m="http://schemas.openxmlformats.org/officeDocument/2006/math">
                  <m:r>
                    <a:rPr lang="en-GB" sz="1100" b="0" i="0">
                      <a:solidFill>
                        <a:srgbClr val="000000"/>
                      </a:solidFill>
                      <a:effectLst/>
                      <a:latin typeface="Cambria Math" panose="02040503050406030204" pitchFamily="18" charset="0"/>
                      <a:ea typeface="+mn-ea"/>
                      <a:cs typeface="+mn-cs"/>
                    </a:rPr>
                    <m:t> </m:t>
                  </m:r>
                  <m:r>
                    <a:rPr lang="en-GB" sz="1100" b="0" i="1">
                      <a:solidFill>
                        <a:srgbClr val="000000"/>
                      </a:solidFill>
                      <a:effectLst/>
                      <a:latin typeface="Cambria Math" panose="02040503050406030204" pitchFamily="18" charset="0"/>
                      <a:ea typeface="+mn-ea"/>
                      <a:cs typeface="+mn-cs"/>
                    </a:rPr>
                    <m:t>𝑆</m:t>
                  </m:r>
                </m:oMath>
              </a14:m>
              <a:r>
                <a:rPr lang="en-GB" sz="1100">
                  <a:solidFill>
                    <a:srgbClr val="000000"/>
                  </a:solidFill>
                  <a:effectLst/>
                  <a:latin typeface="+mn-lt"/>
                  <a:ea typeface="+mn-ea"/>
                  <a:cs typeface="+mn-cs"/>
                </a:rPr>
                <a:t> is the power density in </a:t>
              </a:r>
              <a14:m>
                <m:oMath xmlns:m="http://schemas.openxmlformats.org/officeDocument/2006/math">
                  <m:r>
                    <a:rPr lang="en-GB" sz="1100" b="0" i="1">
                      <a:solidFill>
                        <a:srgbClr val="000000"/>
                      </a:solidFill>
                      <a:effectLst/>
                      <a:latin typeface="Cambria Math" panose="02040503050406030204" pitchFamily="18" charset="0"/>
                      <a:ea typeface="+mn-ea"/>
                      <a:cs typeface="+mn-cs"/>
                    </a:rPr>
                    <m:t>𝑊</m:t>
                  </m:r>
                  <m:r>
                    <a:rPr lang="en-GB" sz="1100" b="0" i="1">
                      <a:solidFill>
                        <a:srgbClr val="000000"/>
                      </a:solidFill>
                      <a:effectLst/>
                      <a:latin typeface="Cambria Math" panose="02040503050406030204" pitchFamily="18" charset="0"/>
                      <a:ea typeface="+mn-ea"/>
                      <a:cs typeface="+mn-cs"/>
                    </a:rPr>
                    <m:t>/</m:t>
                  </m:r>
                  <m:sSup>
                    <m:sSupPr>
                      <m:ctrlPr>
                        <a:rPr lang="en-GB" sz="1100" b="0" i="1">
                          <a:solidFill>
                            <a:srgbClr val="000000"/>
                          </a:solidFill>
                          <a:effectLst/>
                          <a:latin typeface="Cambria Math"/>
                          <a:ea typeface="+mn-ea"/>
                          <a:cs typeface="+mn-cs"/>
                        </a:rPr>
                      </m:ctrlPr>
                    </m:sSupPr>
                    <m:e>
                      <m:r>
                        <a:rPr lang="en-GB" sz="1100" b="0" i="1">
                          <a:solidFill>
                            <a:srgbClr val="000000"/>
                          </a:solidFill>
                          <a:effectLst/>
                          <a:latin typeface="Cambria Math" panose="02040503050406030204" pitchFamily="18" charset="0"/>
                          <a:ea typeface="+mn-ea"/>
                          <a:cs typeface="+mn-cs"/>
                        </a:rPr>
                        <m:t>𝑚</m:t>
                      </m:r>
                    </m:e>
                    <m:sup>
                      <m:r>
                        <a:rPr lang="en-GB" sz="1100" b="0" i="1">
                          <a:solidFill>
                            <a:srgbClr val="000000"/>
                          </a:solidFill>
                          <a:effectLst/>
                          <a:latin typeface="Cambria Math" panose="02040503050406030204" pitchFamily="18" charset="0"/>
                          <a:ea typeface="+mn-ea"/>
                          <a:cs typeface="+mn-cs"/>
                        </a:rPr>
                        <m:t>2</m:t>
                      </m:r>
                    </m:sup>
                  </m:sSup>
                </m:oMath>
              </a14:m>
              <a:r>
                <a:rPr lang="en-GB" sz="1100">
                  <a:solidFill>
                    <a:srgbClr val="000000"/>
                  </a:solidFill>
                  <a:effectLst/>
                  <a:latin typeface="+mn-lt"/>
                  <a:ea typeface="+mn-ea"/>
                  <a:cs typeface="+mn-cs"/>
                </a:rPr>
                <a:t>, </a:t>
              </a:r>
              <a14:m>
                <m:oMath xmlns:m="http://schemas.openxmlformats.org/officeDocument/2006/math">
                  <m:sSub>
                    <m:sSubPr>
                      <m:ctrlPr>
                        <a:rPr lang="en-GB" sz="1100" i="1">
                          <a:solidFill>
                            <a:srgbClr val="000000"/>
                          </a:solidFill>
                          <a:effectLst/>
                          <a:latin typeface="Cambria Math"/>
                          <a:ea typeface="+mn-ea"/>
                          <a:cs typeface="+mn-cs"/>
                        </a:rPr>
                      </m:ctrlPr>
                    </m:sSubPr>
                    <m:e>
                      <m:r>
                        <a:rPr lang="en-GB" sz="1100" b="0" i="1">
                          <a:solidFill>
                            <a:srgbClr val="000000"/>
                          </a:solidFill>
                          <a:effectLst/>
                          <a:latin typeface="Cambria Math" panose="02040503050406030204" pitchFamily="18" charset="0"/>
                          <a:ea typeface="+mn-ea"/>
                          <a:cs typeface="+mn-cs"/>
                        </a:rPr>
                        <m:t>𝑃</m:t>
                      </m:r>
                    </m:e>
                    <m:sub>
                      <m:r>
                        <a:rPr lang="en-GB" sz="1100" b="0" i="1">
                          <a:solidFill>
                            <a:srgbClr val="000000"/>
                          </a:solidFill>
                          <a:effectLst/>
                          <a:latin typeface="Cambria Math" panose="02040503050406030204" pitchFamily="18" charset="0"/>
                          <a:ea typeface="+mn-ea"/>
                          <a:cs typeface="+mn-cs"/>
                        </a:rPr>
                        <m:t>𝑡</m:t>
                      </m:r>
                    </m:sub>
                  </m:sSub>
                </m:oMath>
              </a14:m>
              <a:r>
                <a:rPr lang="en-GB" sz="1100">
                  <a:solidFill>
                    <a:srgbClr val="000000"/>
                  </a:solidFill>
                  <a:effectLst/>
                  <a:latin typeface="+mn-lt"/>
                  <a:ea typeface="+mn-ea"/>
                  <a:cs typeface="+mn-cs"/>
                </a:rPr>
                <a:t> is transmitter power specified</a:t>
              </a:r>
              <a:r>
                <a:rPr lang="en-GB" sz="1100" baseline="0">
                  <a:solidFill>
                    <a:srgbClr val="000000"/>
                  </a:solidFill>
                  <a:effectLst/>
                  <a:latin typeface="+mn-lt"/>
                  <a:ea typeface="+mn-ea"/>
                  <a:cs typeface="+mn-cs"/>
                </a:rPr>
                <a:t> </a:t>
              </a:r>
              <a:r>
                <a:rPr lang="en-GB" sz="1100">
                  <a:solidFill>
                    <a:srgbClr val="000000"/>
                  </a:solidFill>
                  <a:effectLst/>
                  <a:latin typeface="+mn-lt"/>
                  <a:ea typeface="+mn-ea"/>
                  <a:cs typeface="+mn-cs"/>
                </a:rPr>
                <a:t>in EIRP </a:t>
              </a:r>
              <a:r>
                <a:rPr lang="en-GB" sz="1100" i="1">
                  <a:solidFill>
                    <a:srgbClr val="000000"/>
                  </a:solidFill>
                  <a:effectLst/>
                  <a:latin typeface="+mn-lt"/>
                  <a:ea typeface="+mn-ea"/>
                  <a:cs typeface="+mn-cs"/>
                </a:rPr>
                <a:t>Watts, </a:t>
              </a:r>
              <a14:m>
                <m:oMath xmlns:m="http://schemas.openxmlformats.org/officeDocument/2006/math">
                  <m:r>
                    <a:rPr lang="en-GB" sz="1100" b="0" i="1" baseline="0">
                      <a:solidFill>
                        <a:schemeClr val="tx1"/>
                      </a:solidFill>
                      <a:effectLst/>
                      <a:latin typeface="Cambria Math" panose="02040503050406030204" pitchFamily="18" charset="0"/>
                      <a:ea typeface="+mn-ea"/>
                      <a:cs typeface="+mn-cs"/>
                    </a:rPr>
                    <m:t>𝑅</m:t>
                  </m:r>
                  <m:r>
                    <a:rPr lang="en-GB" sz="1100" b="0" i="1" baseline="0">
                      <a:solidFill>
                        <a:schemeClr val="tx1"/>
                      </a:solidFill>
                      <a:effectLst/>
                      <a:latin typeface="Cambria Math" panose="02040503050406030204" pitchFamily="18" charset="0"/>
                      <a:ea typeface="+mn-ea"/>
                      <a:cs typeface="+mn-cs"/>
                    </a:rPr>
                    <m:t> </m:t>
                  </m:r>
                </m:oMath>
              </a14:m>
              <a:r>
                <a:rPr lang="en-GB" sz="1100">
                  <a:solidFill>
                    <a:srgbClr val="000000"/>
                  </a:solidFill>
                  <a:effectLst/>
                  <a:latin typeface="+mn-lt"/>
                  <a:ea typeface="+mn-ea"/>
                  <a:cs typeface="+mn-cs"/>
                </a:rPr>
                <a:t>is the radius</a:t>
              </a:r>
              <a:r>
                <a:rPr lang="en-GB" sz="1100" baseline="0">
                  <a:solidFill>
                    <a:srgbClr val="000000"/>
                  </a:solidFill>
                  <a:effectLst/>
                  <a:latin typeface="+mn-lt"/>
                  <a:ea typeface="+mn-ea"/>
                  <a:cs typeface="+mn-cs"/>
                </a:rPr>
                <a:t> in metres measured from the centre of the antenna, </a:t>
              </a:r>
              <a:r>
                <a:rPr lang="en-GB" sz="1100">
                  <a:solidFill>
                    <a:srgbClr val="000000"/>
                  </a:solidFill>
                  <a:effectLst/>
                  <a:latin typeface="+mn-lt"/>
                  <a:ea typeface="+mn-ea"/>
                  <a:cs typeface="+mn-cs"/>
                </a:rPr>
                <a:t>and </a:t>
              </a:r>
              <a14:m>
                <m:oMath xmlns:m="http://schemas.openxmlformats.org/officeDocument/2006/math">
                  <m:d>
                    <m:dPr>
                      <m:begChr m:val="|"/>
                      <m:endChr m:val="|"/>
                      <m:ctrlPr>
                        <a:rPr lang="en-GB" sz="1100" i="1">
                          <a:solidFill>
                            <a:srgbClr val="000000"/>
                          </a:solidFill>
                          <a:effectLst/>
                          <a:latin typeface="Cambria Math"/>
                          <a:ea typeface="+mn-ea"/>
                          <a:cs typeface="+mn-cs"/>
                        </a:rPr>
                      </m:ctrlPr>
                    </m:dPr>
                    <m:e>
                      <m:r>
                        <m:rPr>
                          <m:sty m:val="p"/>
                        </m:rPr>
                        <a:rPr lang="el-GR" sz="1100" i="1">
                          <a:solidFill>
                            <a:srgbClr val="000000"/>
                          </a:solidFill>
                          <a:effectLst/>
                          <a:latin typeface="Cambria Math" panose="02040503050406030204" pitchFamily="18" charset="0"/>
                          <a:ea typeface="+mn-ea"/>
                          <a:cs typeface="+mn-cs"/>
                        </a:rPr>
                        <m:t>Γ</m:t>
                      </m:r>
                    </m:e>
                  </m:d>
                </m:oMath>
              </a14:m>
              <a:r>
                <a:rPr lang="en-GB" sz="1100">
                  <a:solidFill>
                    <a:srgbClr val="000000"/>
                  </a:solidFill>
                  <a:effectLst/>
                  <a:latin typeface="+mn-lt"/>
                  <a:ea typeface="+mn-ea"/>
                  <a:cs typeface="+mn-cs"/>
                </a:rPr>
                <a:t> is the reflection</a:t>
              </a:r>
              <a:r>
                <a:rPr lang="en-GB" sz="1100" baseline="0">
                  <a:solidFill>
                    <a:srgbClr val="000000"/>
                  </a:solidFill>
                  <a:effectLst/>
                  <a:latin typeface="+mn-lt"/>
                  <a:ea typeface="+mn-ea"/>
                  <a:cs typeface="+mn-cs"/>
                </a:rPr>
                <a:t> coefficient. </a:t>
              </a:r>
              <a:r>
                <a:rPr lang="en-GB" sz="1100">
                  <a:solidFill>
                    <a:srgbClr val="000000"/>
                  </a:solidFill>
                  <a:effectLst/>
                  <a:latin typeface="+mn-lt"/>
                  <a:ea typeface="+mn-ea"/>
                  <a:cs typeface="+mn-cs"/>
                </a:rPr>
                <a:t>The base formula can be found in recognised international standards, e.g. in</a:t>
              </a:r>
              <a:r>
                <a:rPr lang="en-GB" sz="1100" baseline="0">
                  <a:solidFill>
                    <a:srgbClr val="000000"/>
                  </a:solidFill>
                  <a:effectLst/>
                  <a:latin typeface="+mn-lt"/>
                  <a:ea typeface="+mn-ea"/>
                  <a:cs typeface="+mn-cs"/>
                </a:rPr>
                <a:t> section B.4.2.1.1.2 of BS EN 62232:2017 or in section 9.1.2 of ITU-T Rec. K.52 (01/2018). </a:t>
              </a:r>
              <a:endParaRPr lang="en-GB">
                <a:solidFill>
                  <a:srgbClr val="00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rgbClr val="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rgbClr val="000000"/>
                  </a:solidFill>
                  <a:effectLst/>
                  <a:latin typeface="+mn-lt"/>
                  <a:ea typeface="+mn-ea"/>
                  <a:cs typeface="+mn-cs"/>
                </a:rPr>
                <a:t>Given the reference levels for power density </a:t>
              </a:r>
              <a14:m>
                <m:oMath xmlns:m="http://schemas.openxmlformats.org/officeDocument/2006/math">
                  <m:sSub>
                    <m:sSubPr>
                      <m:ctrlPr>
                        <a:rPr lang="en-GB" sz="1100" i="1" baseline="0">
                          <a:solidFill>
                            <a:srgbClr val="000000"/>
                          </a:solidFill>
                          <a:effectLst/>
                          <a:latin typeface="Cambria Math"/>
                          <a:ea typeface="+mn-ea"/>
                          <a:cs typeface="+mn-cs"/>
                        </a:rPr>
                      </m:ctrlPr>
                    </m:sSubPr>
                    <m:e>
                      <m:r>
                        <a:rPr lang="en-GB" sz="1100" b="0" i="1" baseline="0">
                          <a:solidFill>
                            <a:srgbClr val="000000"/>
                          </a:solidFill>
                          <a:effectLst/>
                          <a:latin typeface="Cambria Math" panose="02040503050406030204" pitchFamily="18" charset="0"/>
                          <a:ea typeface="+mn-ea"/>
                          <a:cs typeface="+mn-cs"/>
                        </a:rPr>
                        <m:t>𝑆</m:t>
                      </m:r>
                    </m:e>
                    <m:sub>
                      <m:r>
                        <a:rPr lang="en-GB" sz="1100" b="0" i="1" baseline="0">
                          <a:solidFill>
                            <a:srgbClr val="000000"/>
                          </a:solidFill>
                          <a:effectLst/>
                          <a:latin typeface="Cambria Math" panose="02040503050406030204" pitchFamily="18" charset="0"/>
                          <a:ea typeface="+mn-ea"/>
                          <a:cs typeface="+mn-cs"/>
                        </a:rPr>
                        <m:t>𝑟</m:t>
                      </m:r>
                    </m:sub>
                  </m:sSub>
                </m:oMath>
              </a14:m>
              <a:r>
                <a:rPr lang="en-GB" sz="1100" baseline="0">
                  <a:solidFill>
                    <a:srgbClr val="000000"/>
                  </a:solidFill>
                  <a:effectLst/>
                  <a:latin typeface="+mn-lt"/>
                  <a:ea typeface="+mn-ea"/>
                  <a:cs typeface="+mn-cs"/>
                </a:rPr>
                <a:t> in the table on the right, the separation distance </a:t>
              </a:r>
              <a14:m>
                <m:oMath xmlns:m="http://schemas.openxmlformats.org/officeDocument/2006/math">
                  <m:r>
                    <a:rPr lang="en-GB" sz="1100" b="0" i="1" baseline="0">
                      <a:solidFill>
                        <a:srgbClr val="000000"/>
                      </a:solidFill>
                      <a:effectLst/>
                      <a:latin typeface="Cambria Math" panose="02040503050406030204" pitchFamily="18" charset="0"/>
                      <a:ea typeface="+mn-ea"/>
                      <a:cs typeface="+mn-cs"/>
                    </a:rPr>
                    <m:t>𝑅</m:t>
                  </m:r>
                  <m:r>
                    <a:rPr lang="en-GB" sz="1100" b="0" i="1" baseline="0">
                      <a:solidFill>
                        <a:srgbClr val="000000"/>
                      </a:solidFill>
                      <a:effectLst/>
                      <a:latin typeface="Cambria Math" panose="02040503050406030204" pitchFamily="18" charset="0"/>
                      <a:ea typeface="+mn-ea"/>
                      <a:cs typeface="+mn-cs"/>
                    </a:rPr>
                    <m:t> </m:t>
                  </m:r>
                </m:oMath>
              </a14:m>
              <a:r>
                <a:rPr lang="en-GB" sz="1100" baseline="0">
                  <a:solidFill>
                    <a:srgbClr val="000000"/>
                  </a:solidFill>
                  <a:effectLst/>
                  <a:latin typeface="+mn-lt"/>
                  <a:ea typeface="+mn-ea"/>
                  <a:cs typeface="+mn-cs"/>
                </a:rPr>
                <a:t> for radio equipment operating from 10 MHz to 300 GHz is calculated as follows:</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rgbClr val="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r>
                      <a:rPr lang="en-GB" sz="1100" b="0" i="1">
                        <a:solidFill>
                          <a:srgbClr val="000000"/>
                        </a:solidFill>
                        <a:effectLst/>
                        <a:latin typeface="Cambria Math" panose="02040503050406030204" pitchFamily="18" charset="0"/>
                        <a:ea typeface="+mn-ea"/>
                        <a:cs typeface="+mn-cs"/>
                      </a:rPr>
                      <m:t>𝑅</m:t>
                    </m:r>
                    <m:r>
                      <a:rPr lang="en-GB" sz="1100" b="0" i="1">
                        <a:solidFill>
                          <a:srgbClr val="000000"/>
                        </a:solidFill>
                        <a:effectLst/>
                        <a:latin typeface="Cambria Math" panose="02040503050406030204" pitchFamily="18" charset="0"/>
                        <a:ea typeface="+mn-ea"/>
                        <a:cs typeface="+mn-cs"/>
                      </a:rPr>
                      <m:t>= </m:t>
                    </m:r>
                    <m:rad>
                      <m:radPr>
                        <m:degHide m:val="on"/>
                        <m:ctrlPr>
                          <a:rPr lang="en-GB" sz="1100" b="0" i="1">
                            <a:solidFill>
                              <a:srgbClr val="000000"/>
                            </a:solidFill>
                            <a:effectLst/>
                            <a:latin typeface="Cambria Math"/>
                            <a:ea typeface="+mn-ea"/>
                            <a:cs typeface="+mn-cs"/>
                          </a:rPr>
                        </m:ctrlPr>
                      </m:radPr>
                      <m:deg/>
                      <m:e>
                        <m:f>
                          <m:fPr>
                            <m:ctrlPr>
                              <a:rPr lang="en-GB" sz="1100" b="0" i="1">
                                <a:solidFill>
                                  <a:srgbClr val="000000"/>
                                </a:solidFill>
                                <a:effectLst/>
                                <a:latin typeface="Cambria Math"/>
                                <a:ea typeface="+mn-ea"/>
                                <a:cs typeface="+mn-cs"/>
                              </a:rPr>
                            </m:ctrlPr>
                          </m:fPr>
                          <m:num>
                            <m:sSub>
                              <m:sSubPr>
                                <m:ctrlPr>
                                  <a:rPr lang="en-GB" sz="1100" b="0" i="1">
                                    <a:solidFill>
                                      <a:srgbClr val="000000"/>
                                    </a:solidFill>
                                    <a:effectLst/>
                                    <a:latin typeface="Cambria Math"/>
                                    <a:ea typeface="+mn-ea"/>
                                    <a:cs typeface="+mn-cs"/>
                                  </a:rPr>
                                </m:ctrlPr>
                              </m:sSubPr>
                              <m:e>
                                <m:r>
                                  <a:rPr lang="en-GB" sz="1100" b="0" i="1">
                                    <a:solidFill>
                                      <a:srgbClr val="000000"/>
                                    </a:solidFill>
                                    <a:effectLst/>
                                    <a:latin typeface="Cambria Math" panose="02040503050406030204" pitchFamily="18" charset="0"/>
                                    <a:ea typeface="+mn-ea"/>
                                    <a:cs typeface="+mn-cs"/>
                                  </a:rPr>
                                  <m:t>𝑃</m:t>
                                </m:r>
                              </m:e>
                              <m:sub>
                                <m:r>
                                  <a:rPr lang="en-GB" sz="1100" b="0" i="1">
                                    <a:solidFill>
                                      <a:srgbClr val="000000"/>
                                    </a:solidFill>
                                    <a:effectLst/>
                                    <a:latin typeface="Cambria Math" panose="02040503050406030204" pitchFamily="18" charset="0"/>
                                    <a:ea typeface="+mn-ea"/>
                                    <a:cs typeface="+mn-cs"/>
                                  </a:rPr>
                                  <m:t>𝑡</m:t>
                                </m:r>
                              </m:sub>
                            </m:sSub>
                            <m:sSup>
                              <m:sSupPr>
                                <m:ctrlPr>
                                  <a:rPr lang="en-GB" sz="1100" b="0" i="1">
                                    <a:solidFill>
                                      <a:srgbClr val="000000"/>
                                    </a:solidFill>
                                    <a:effectLst/>
                                    <a:latin typeface="Cambria Math"/>
                                    <a:ea typeface="+mn-ea"/>
                                    <a:cs typeface="+mn-cs"/>
                                  </a:rPr>
                                </m:ctrlPr>
                              </m:sSupPr>
                              <m:e>
                                <m:r>
                                  <a:rPr lang="en-GB" sz="1100" b="0" i="1">
                                    <a:solidFill>
                                      <a:srgbClr val="000000"/>
                                    </a:solidFill>
                                    <a:effectLst/>
                                    <a:latin typeface="Cambria Math" panose="02040503050406030204" pitchFamily="18" charset="0"/>
                                    <a:ea typeface="+mn-ea"/>
                                    <a:cs typeface="+mn-cs"/>
                                  </a:rPr>
                                  <m:t>(1+</m:t>
                                </m:r>
                                <m:d>
                                  <m:dPr>
                                    <m:begChr m:val="|"/>
                                    <m:endChr m:val="|"/>
                                    <m:ctrlPr>
                                      <a:rPr lang="en-GB" sz="1100" b="0" i="1">
                                        <a:solidFill>
                                          <a:srgbClr val="000000"/>
                                        </a:solidFill>
                                        <a:effectLst/>
                                        <a:latin typeface="Cambria Math"/>
                                        <a:ea typeface="+mn-ea"/>
                                        <a:cs typeface="+mn-cs"/>
                                      </a:rPr>
                                    </m:ctrlPr>
                                  </m:dPr>
                                  <m:e>
                                    <m:r>
                                      <m:rPr>
                                        <m:sty m:val="p"/>
                                      </m:rPr>
                                      <a:rPr lang="el-GR" sz="1100" b="0" i="1">
                                        <a:solidFill>
                                          <a:srgbClr val="000000"/>
                                        </a:solidFill>
                                        <a:effectLst/>
                                        <a:latin typeface="Cambria Math" panose="02040503050406030204" pitchFamily="18" charset="0"/>
                                        <a:ea typeface="+mn-ea"/>
                                        <a:cs typeface="+mn-cs"/>
                                      </a:rPr>
                                      <m:t>Γ</m:t>
                                    </m:r>
                                  </m:e>
                                </m:d>
                                <m:r>
                                  <a:rPr lang="en-GB" sz="1100" b="0" i="1">
                                    <a:solidFill>
                                      <a:srgbClr val="000000"/>
                                    </a:solidFill>
                                    <a:effectLst/>
                                    <a:latin typeface="Cambria Math" panose="02040503050406030204" pitchFamily="18" charset="0"/>
                                    <a:ea typeface="+mn-ea"/>
                                    <a:cs typeface="+mn-cs"/>
                                  </a:rPr>
                                  <m:t>)</m:t>
                                </m:r>
                              </m:e>
                              <m:sup>
                                <m:r>
                                  <a:rPr lang="en-GB" sz="1100" b="0" i="1">
                                    <a:solidFill>
                                      <a:srgbClr val="000000"/>
                                    </a:solidFill>
                                    <a:effectLst/>
                                    <a:latin typeface="Cambria Math" panose="02040503050406030204" pitchFamily="18" charset="0"/>
                                    <a:ea typeface="+mn-ea"/>
                                    <a:cs typeface="+mn-cs"/>
                                  </a:rPr>
                                  <m:t>2</m:t>
                                </m:r>
                              </m:sup>
                            </m:sSup>
                          </m:num>
                          <m:den>
                            <m:r>
                              <a:rPr lang="en-GB" sz="1100" b="0" i="1">
                                <a:solidFill>
                                  <a:srgbClr val="000000"/>
                                </a:solidFill>
                                <a:effectLst/>
                                <a:latin typeface="Cambria Math" panose="02040503050406030204" pitchFamily="18" charset="0"/>
                                <a:ea typeface="+mn-ea"/>
                                <a:cs typeface="+mn-cs"/>
                              </a:rPr>
                              <m:t>4</m:t>
                            </m:r>
                            <m:r>
                              <a:rPr lang="en-GB" sz="1100" b="0" i="1">
                                <a:solidFill>
                                  <a:srgbClr val="000000"/>
                                </a:solidFill>
                                <a:effectLst/>
                                <a:latin typeface="Cambria Math" panose="02040503050406030204" pitchFamily="18" charset="0"/>
                                <a:ea typeface="+mn-ea"/>
                                <a:cs typeface="+mn-cs"/>
                              </a:rPr>
                              <m:t>𝜋</m:t>
                            </m:r>
                            <m:sSub>
                              <m:sSubPr>
                                <m:ctrlPr>
                                  <a:rPr lang="en-GB" sz="1100" b="0" i="1">
                                    <a:solidFill>
                                      <a:srgbClr val="000000"/>
                                    </a:solidFill>
                                    <a:effectLst/>
                                    <a:latin typeface="Cambria Math"/>
                                    <a:ea typeface="+mn-ea"/>
                                    <a:cs typeface="+mn-cs"/>
                                  </a:rPr>
                                </m:ctrlPr>
                              </m:sSubPr>
                              <m:e>
                                <m:r>
                                  <a:rPr lang="en-GB" sz="1100" b="0" i="1">
                                    <a:solidFill>
                                      <a:srgbClr val="000000"/>
                                    </a:solidFill>
                                    <a:effectLst/>
                                    <a:latin typeface="Cambria Math" panose="02040503050406030204" pitchFamily="18" charset="0"/>
                                    <a:ea typeface="+mn-ea"/>
                                    <a:cs typeface="+mn-cs"/>
                                  </a:rPr>
                                  <m:t>𝑆</m:t>
                                </m:r>
                              </m:e>
                              <m:sub>
                                <m:r>
                                  <a:rPr lang="en-GB" sz="1100" b="0" i="1">
                                    <a:solidFill>
                                      <a:srgbClr val="000000"/>
                                    </a:solidFill>
                                    <a:effectLst/>
                                    <a:latin typeface="Cambria Math" panose="02040503050406030204" pitchFamily="18" charset="0"/>
                                    <a:ea typeface="+mn-ea"/>
                                    <a:cs typeface="+mn-cs"/>
                                  </a:rPr>
                                  <m:t>𝑟</m:t>
                                </m:r>
                              </m:sub>
                            </m:sSub>
                          </m:den>
                        </m:f>
                      </m:e>
                    </m:rad>
                  </m:oMath>
                </m:oMathPara>
              </a14:m>
              <a:endParaRPr lang="en-GB" sz="1100" baseline="0">
                <a:solidFill>
                  <a:srgbClr val="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en-GB" sz="1100" baseline="0">
                  <a:solidFill>
                    <a:sysClr val="windowText" lastClr="000000"/>
                  </a:solidFill>
                  <a:effectLst/>
                  <a:latin typeface="+mn-lt"/>
                  <a:ea typeface="+mn-ea"/>
                  <a:cs typeface="+mn-cs"/>
                </a:rPr>
                <a:t>We have implemented a constraint in the calculator to ensure that the separation distances are never shorter than the reactive near-field boundary of the antenna (calculated as </a:t>
              </a:r>
              <a:r>
                <a:rPr lang="el-GR" sz="1100" baseline="0">
                  <a:solidFill>
                    <a:sysClr val="windowText" lastClr="000000"/>
                  </a:solidFill>
                  <a:effectLst/>
                  <a:latin typeface="+mn-lt"/>
                  <a:ea typeface="+mn-ea"/>
                  <a:cs typeface="+mn-cs"/>
                </a:rPr>
                <a:t>λ/2π </a:t>
              </a:r>
              <a:r>
                <a:rPr lang="en-GB" sz="1100" baseline="0">
                  <a:solidFill>
                    <a:sysClr val="windowText" lastClr="000000"/>
                  </a:solidFill>
                  <a:effectLst/>
                  <a:latin typeface="+mn-lt"/>
                  <a:ea typeface="+mn-ea"/>
                  <a:cs typeface="+mn-cs"/>
                </a:rPr>
                <a:t>where </a:t>
              </a:r>
              <a:r>
                <a:rPr lang="el-GR" sz="1100" baseline="0">
                  <a:solidFill>
                    <a:sysClr val="windowText" lastClr="000000"/>
                  </a:solidFill>
                  <a:effectLst/>
                  <a:latin typeface="+mn-lt"/>
                  <a:ea typeface="+mn-ea"/>
                  <a:cs typeface="+mn-cs"/>
                </a:rPr>
                <a:t>λ </a:t>
              </a:r>
              <a:r>
                <a:rPr lang="en-GB" sz="1100" baseline="0">
                  <a:solidFill>
                    <a:sysClr val="windowText" lastClr="000000"/>
                  </a:solidFill>
                  <a:effectLst/>
                  <a:latin typeface="+mn-lt"/>
                  <a:ea typeface="+mn-ea"/>
                  <a:cs typeface="+mn-cs"/>
                </a:rPr>
                <a:t>is the wavelength in metres). Note that this calculation of reactive near-field boundary is valid for electrically 'short' antennas (i.e. where the maximum length of the antenna in any direction is less than or equal to half the wavelength). For electrically 'long' antennas the outer boundary of the reactive near field will be at a greater distance (see limitations below).</a:t>
              </a:r>
            </a:p>
            <a:p>
              <a:pPr marL="0" marR="0" lvl="0" indent="0" algn="l"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en-GB" sz="1100" baseline="0">
                  <a:solidFill>
                    <a:srgbClr val="000000"/>
                  </a:solidFill>
                  <a:effectLst/>
                  <a:latin typeface="+mn-lt"/>
                  <a:ea typeface="+mn-ea"/>
                  <a:cs typeface="+mn-cs"/>
                </a:rPr>
                <a:t>In our calculator, a reflection coefficient of </a:t>
              </a:r>
              <a14:m>
                <m:oMath xmlns:m="http://schemas.openxmlformats.org/officeDocument/2006/math">
                  <m:d>
                    <m:dPr>
                      <m:begChr m:val="|"/>
                      <m:endChr m:val="|"/>
                      <m:ctrlPr>
                        <a:rPr lang="en-GB" sz="1100" i="1">
                          <a:solidFill>
                            <a:srgbClr val="000000"/>
                          </a:solidFill>
                          <a:effectLst/>
                          <a:latin typeface="Cambria Math"/>
                          <a:ea typeface="+mn-ea"/>
                          <a:cs typeface="+mn-cs"/>
                        </a:rPr>
                      </m:ctrlPr>
                    </m:dPr>
                    <m:e>
                      <m:r>
                        <m:rPr>
                          <m:sty m:val="p"/>
                        </m:rPr>
                        <a:rPr lang="el-GR" sz="1100" i="1">
                          <a:solidFill>
                            <a:srgbClr val="000000"/>
                          </a:solidFill>
                          <a:effectLst/>
                          <a:latin typeface="Cambria Math" panose="02040503050406030204" pitchFamily="18" charset="0"/>
                          <a:ea typeface="+mn-ea"/>
                          <a:cs typeface="+mn-cs"/>
                        </a:rPr>
                        <m:t>Γ</m:t>
                      </m:r>
                    </m:e>
                  </m:d>
                  <m:r>
                    <a:rPr lang="en-GB" sz="1100" b="0" i="0">
                      <a:solidFill>
                        <a:srgbClr val="000000"/>
                      </a:solidFill>
                      <a:effectLst/>
                      <a:latin typeface="Cambria Math" panose="02040503050406030204" pitchFamily="18" charset="0"/>
                      <a:ea typeface="+mn-ea"/>
                      <a:cs typeface="+mn-cs"/>
                    </a:rPr>
                    <m:t> </m:t>
                  </m:r>
                </m:oMath>
              </a14:m>
              <a:r>
                <a:rPr lang="en-GB" sz="1100" baseline="0">
                  <a:solidFill>
                    <a:srgbClr val="000000"/>
                  </a:solidFill>
                  <a:effectLst/>
                  <a:latin typeface="+mn-lt"/>
                  <a:ea typeface="+mn-ea"/>
                  <a:cs typeface="+mn-cs"/>
                </a:rPr>
                <a:t>=0.6 (which is widely used and referred to in standards such as BS EN 62232:2017) is used to represent typical ground reflection conditions. </a:t>
              </a:r>
            </a:p>
            <a:p>
              <a:pPr marL="0" marR="0" lvl="0" indent="0" algn="l" defTabSz="914400" eaLnBrk="1" fontAlgn="auto" latinLnBrk="0" hangingPunct="1">
                <a:lnSpc>
                  <a:spcPct val="100000"/>
                </a:lnSpc>
                <a:spcBef>
                  <a:spcPts val="0"/>
                </a:spcBef>
                <a:spcAft>
                  <a:spcPts val="0"/>
                </a:spcAft>
                <a:buClrTx/>
                <a:buSzTx/>
                <a:buFontTx/>
                <a:buNone/>
                <a:tabLst/>
                <a:defRPr/>
              </a:pPr>
              <a:endParaRPr lang="en-GB" sz="1100" b="0" baseline="0">
                <a:solidFill>
                  <a:schemeClr val="tx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en-GB" sz="1100" b="1" baseline="0">
                  <a:solidFill>
                    <a:sysClr val="windowText" lastClr="000000"/>
                  </a:solidFill>
                  <a:effectLst/>
                  <a:latin typeface="+mn-lt"/>
                  <a:ea typeface="+mn-ea"/>
                  <a:cs typeface="+mn-cs"/>
                </a:rPr>
                <a:t>Limitations of the calculator:</a:t>
              </a:r>
            </a:p>
            <a:p>
              <a:pPr marL="0" marR="0" lvl="0" indent="0" algn="l" defTabSz="914400" eaLnBrk="1" fontAlgn="auto" latinLnBrk="0" hangingPunct="1">
                <a:lnSpc>
                  <a:spcPct val="100000"/>
                </a:lnSpc>
                <a:spcBef>
                  <a:spcPts val="0"/>
                </a:spcBef>
                <a:spcAft>
                  <a:spcPts val="0"/>
                </a:spcAft>
                <a:buClrTx/>
                <a:buSzTx/>
                <a:buFontTx/>
                <a:buNone/>
                <a:tabLst/>
                <a:defRPr/>
              </a:pPr>
              <a:r>
                <a:rPr lang="en-GB" sz="1100" b="0" baseline="0">
                  <a:solidFill>
                    <a:sysClr val="windowText" lastClr="000000"/>
                  </a:solidFill>
                  <a:effectLst/>
                  <a:latin typeface="+mn-lt"/>
                  <a:ea typeface="+mn-ea"/>
                  <a:cs typeface="+mn-cs"/>
                </a:rPr>
                <a:t>The calculator in its current form has the following limitations: </a:t>
              </a: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GB" sz="1100" baseline="0">
                  <a:solidFill>
                    <a:sysClr val="windowText" lastClr="000000"/>
                  </a:solidFill>
                  <a:effectLst/>
                  <a:latin typeface="+mn-lt"/>
                  <a:ea typeface="+mn-ea"/>
                  <a:cs typeface="+mn-cs"/>
                </a:rPr>
                <a:t>Only the reference levels for power density “S” are used to determine the compliance distance. In the far-field, the electric field strength “E”, the magnetic field strength “H” and “S” have a fixed relationship, i.e. E/H ≈ 377 ohms (the impedance of free space) and S = E x H. In the radiative near-field , the relationship between “E” and “H” is not strictly fixed but remains a reasonable approximation. This tool is not suitable for calculations in the reactive near field where more sophisticated tools would be required.</a:t>
              </a: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GB" sz="1100" baseline="0">
                  <a:solidFill>
                    <a:sysClr val="windowText" lastClr="000000"/>
                  </a:solidFill>
                  <a:effectLst/>
                  <a:latin typeface="+mn-lt"/>
                  <a:ea typeface="+mn-ea"/>
                  <a:cs typeface="+mn-cs"/>
                </a:rPr>
                <a:t>Strictly speaking, the calculator is applicable to electromagnetically 'short’ antennas (i.e. where the largest dimension, or the diameter of the antenna is no greater than half the wavelength of its operating frequency). More advanced tools may need to be used for electromagnetically 'long' antennas (i.e. where the largest dimension, or the diameter of the antenna is longer than half the wavelength of its operating frequency).</a:t>
              </a: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GB" sz="1100" baseline="0">
                  <a:solidFill>
                    <a:sysClr val="windowText" lastClr="000000"/>
                  </a:solidFill>
                  <a:effectLst/>
                  <a:latin typeface="+mn-lt"/>
                  <a:ea typeface="+mn-ea"/>
                  <a:cs typeface="+mn-cs"/>
                </a:rPr>
                <a:t>As a conservative tool, the calculator does not take into account of the antenna characteristics or site geometry.</a:t>
              </a: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GB" sz="1100" baseline="0">
                  <a:solidFill>
                    <a:sysClr val="windowText" lastClr="000000"/>
                  </a:solidFill>
                  <a:effectLst/>
                  <a:latin typeface="+mn-lt"/>
                  <a:ea typeface="+mn-ea"/>
                  <a:cs typeface="+mn-cs"/>
                </a:rPr>
                <a:t>The calculator will produce very conservative results if used to assess multiple transmitters in the way described in 'Instructions for use' (in the calculator tab). If the spectrum user cannot comply using this approach, we would suggest using alternative methods, e.g. using dedicated tools designed to handle multiple transmitters, carrying out measurements, etc.</a:t>
              </a: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GB" sz="1100" baseline="0">
                  <a:solidFill>
                    <a:sysClr val="windowText" lastClr="000000"/>
                  </a:solidFill>
                  <a:effectLst/>
                  <a:latin typeface="+mn-lt"/>
                  <a:ea typeface="+mn-ea"/>
                  <a:cs typeface="+mn-cs"/>
                </a:rPr>
                <a:t>Using the calculator for surfaces with a high reflection coefficient (e.g. sea water, metal surfaces) may result in an underestimate of the compliance distance. Again, more advanced tools may be needed to obtain accurate results in such a scenario. </a:t>
              </a: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endParaRPr lang="en-GB" sz="1100" baseline="0">
                <a:solidFill>
                  <a:schemeClr val="tx1"/>
                </a:solidFill>
                <a:effectLst/>
                <a:latin typeface="+mn-lt"/>
                <a:ea typeface="+mn-ea"/>
                <a:cs typeface="+mn-cs"/>
              </a:endParaRP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endParaRPr lang="en-GB" sz="1100" baseline="0">
                <a:solidFill>
                  <a:schemeClr val="tx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a:solidFill>
                  <a:schemeClr val="tx1"/>
                </a:solidFill>
                <a:effectLst/>
                <a:latin typeface="+mn-lt"/>
                <a:ea typeface="+mn-ea"/>
                <a:cs typeface="+mn-cs"/>
              </a:endParaRPr>
            </a:p>
            <a:p>
              <a:endParaRPr lang="en-GB" sz="1100"/>
            </a:p>
            <a:p>
              <a:endParaRPr lang="en-GB" sz="1100"/>
            </a:p>
            <a:p>
              <a:endParaRPr lang="en-GB" sz="1100"/>
            </a:p>
          </xdr:txBody>
        </xdr:sp>
      </mc:Choice>
      <mc:Fallback xmlns="">
        <xdr:sp macro="" textlink="">
          <xdr:nvSpPr>
            <xdr:cNvPr id="9" name="TextBox 1">
              <a:extLst>
                <a:ext uri="{FF2B5EF4-FFF2-40B4-BE49-F238E27FC236}">
                  <a16:creationId xmlns:a16="http://schemas.microsoft.com/office/drawing/2014/main" id="{00000000-0008-0000-0300-000009000000}"/>
                </a:ext>
              </a:extLst>
            </xdr:cNvPr>
            <xdr:cNvSpPr txBox="1"/>
          </xdr:nvSpPr>
          <xdr:spPr>
            <a:xfrm>
              <a:off x="66674" y="361947"/>
              <a:ext cx="6329361" cy="9020178"/>
            </a:xfrm>
            <a:prstGeom prst="rect">
              <a:avLst/>
            </a:prstGeom>
            <a:solidFill>
              <a:srgbClr val="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rgbClr val="000000"/>
                  </a:solidFill>
                  <a:effectLst/>
                  <a:latin typeface="+mn-lt"/>
                  <a:ea typeface="+mn-ea"/>
                  <a:cs typeface="+mn-cs"/>
                </a:rPr>
                <a:t>Performing the calculation requires</a:t>
              </a:r>
              <a:r>
                <a:rPr lang="en-GB" sz="1100" baseline="0">
                  <a:solidFill>
                    <a:srgbClr val="000000"/>
                  </a:solidFill>
                  <a:effectLst/>
                  <a:latin typeface="+mn-lt"/>
                  <a:ea typeface="+mn-ea"/>
                  <a:cs typeface="+mn-cs"/>
                </a:rPr>
                <a:t> </a:t>
              </a:r>
              <a:r>
                <a:rPr lang="en-GB" sz="1100">
                  <a:solidFill>
                    <a:srgbClr val="000000"/>
                  </a:solidFill>
                  <a:effectLst/>
                  <a:latin typeface="+mn-lt"/>
                  <a:ea typeface="+mn-ea"/>
                  <a:cs typeface="+mn-cs"/>
                </a:rPr>
                <a:t>the</a:t>
              </a:r>
              <a:r>
                <a:rPr lang="en-GB" sz="1100" baseline="0">
                  <a:solidFill>
                    <a:srgbClr val="000000"/>
                  </a:solidFill>
                  <a:effectLst/>
                  <a:latin typeface="+mn-lt"/>
                  <a:ea typeface="+mn-ea"/>
                  <a:cs typeface="+mn-cs"/>
                </a:rPr>
                <a:t> following input parameters to be entered in the relevant fields:</a:t>
              </a: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Ø"/>
                <a:tabLst/>
                <a:defRPr/>
              </a:pPr>
              <a:r>
                <a:rPr lang="en-GB" sz="1100">
                  <a:solidFill>
                    <a:srgbClr val="000000"/>
                  </a:solidFill>
                  <a:effectLst/>
                  <a:latin typeface="+mn-lt"/>
                  <a:ea typeface="+mn-ea"/>
                  <a:cs typeface="+mn-cs"/>
                </a:rPr>
                <a:t>transmitter power EIRP in </a:t>
              </a:r>
              <a:r>
                <a:rPr lang="en-GB" sz="1100" i="1">
                  <a:solidFill>
                    <a:srgbClr val="000000"/>
                  </a:solidFill>
                  <a:effectLst/>
                  <a:latin typeface="+mn-lt"/>
                  <a:ea typeface="+mn-ea"/>
                  <a:cs typeface="+mn-cs"/>
                </a:rPr>
                <a:t>Watts</a:t>
              </a:r>
              <a:r>
                <a:rPr lang="en-GB" sz="1100" i="1" baseline="0">
                  <a:solidFill>
                    <a:srgbClr val="000000"/>
                  </a:solidFill>
                  <a:effectLst/>
                  <a:latin typeface="+mn-lt"/>
                  <a:ea typeface="+mn-ea"/>
                  <a:cs typeface="+mn-cs"/>
                </a:rPr>
                <a:t> </a:t>
              </a:r>
              <a:endParaRPr lang="en-GB" sz="1100" baseline="0">
                <a:solidFill>
                  <a:srgbClr val="000000"/>
                </a:solidFill>
                <a:effectLst/>
                <a:latin typeface="+mn-lt"/>
                <a:ea typeface="+mn-ea"/>
                <a:cs typeface="+mn-cs"/>
              </a:endParaRP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Ø"/>
                <a:tabLst/>
                <a:defRPr/>
              </a:pPr>
              <a:r>
                <a:rPr lang="en-GB" sz="1100" baseline="0">
                  <a:solidFill>
                    <a:srgbClr val="000000"/>
                  </a:solidFill>
                  <a:effectLst/>
                  <a:latin typeface="+mn-lt"/>
                  <a:ea typeface="+mn-ea"/>
                  <a:cs typeface="+mn-cs"/>
                </a:rPr>
                <a:t>operating frequency from 10 to 300,000 </a:t>
              </a:r>
              <a:r>
                <a:rPr lang="en-GB" sz="1100" i="1" baseline="0">
                  <a:solidFill>
                    <a:srgbClr val="000000"/>
                  </a:solidFill>
                  <a:effectLst/>
                  <a:latin typeface="+mn-lt"/>
                  <a:ea typeface="+mn-ea"/>
                  <a:cs typeface="+mn-cs"/>
                </a:rPr>
                <a:t>MHz</a:t>
              </a:r>
              <a:r>
                <a:rPr lang="en-GB" sz="1100" i="0" baseline="0">
                  <a:solidFill>
                    <a:srgbClr val="000000"/>
                  </a:solidFill>
                  <a:effectLst/>
                  <a:latin typeface="+mn-lt"/>
                  <a:ea typeface="+mn-ea"/>
                  <a:cs typeface="+mn-cs"/>
                </a:rPr>
                <a:t>.</a:t>
              </a:r>
            </a:p>
            <a:p>
              <a:pPr marL="171450" marR="0" lvl="0" indent="-171450" defTabSz="914400" eaLnBrk="1" fontAlgn="auto" latinLnBrk="0" hangingPunct="1">
                <a:lnSpc>
                  <a:spcPct val="100000"/>
                </a:lnSpc>
                <a:spcBef>
                  <a:spcPts val="0"/>
                </a:spcBef>
                <a:spcAft>
                  <a:spcPts val="0"/>
                </a:spcAft>
                <a:buClrTx/>
                <a:buSzTx/>
                <a:buFont typeface="Wingdings" panose="05000000000000000000" pitchFamily="2" charset="2"/>
                <a:buChar char="Ø"/>
                <a:tabLst/>
                <a:defRPr/>
              </a:pPr>
              <a:endParaRPr lang="en-GB" sz="1100" baseline="0">
                <a:solidFill>
                  <a:srgbClr val="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rgbClr val="000000"/>
                  </a:solidFill>
                  <a:effectLst/>
                  <a:latin typeface="+mn-lt"/>
                  <a:ea typeface="+mn-ea"/>
                  <a:cs typeface="+mn-cs"/>
                </a:rPr>
                <a:t>The base formula used by the calculator is: </a:t>
              </a:r>
            </a:p>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rgbClr val="000000"/>
                  </a:solidFill>
                  <a:effectLst/>
                  <a:latin typeface="Cambria Math" panose="02040503050406030204" pitchFamily="18" charset="0"/>
                  <a:ea typeface="+mn-ea"/>
                  <a:cs typeface="+mn-cs"/>
                </a:rPr>
                <a:t>𝑆= 〖(1+|</a:t>
              </a:r>
              <a:r>
                <a:rPr lang="el-GR" sz="1100" b="0" i="0">
                  <a:solidFill>
                    <a:srgbClr val="000000"/>
                  </a:solidFill>
                  <a:effectLst/>
                  <a:latin typeface="Cambria Math" panose="02040503050406030204" pitchFamily="18" charset="0"/>
                  <a:ea typeface="+mn-ea"/>
                  <a:cs typeface="+mn-cs"/>
                </a:rPr>
                <a:t>Γ|</a:t>
              </a:r>
              <a:r>
                <a:rPr lang="en-GB" sz="1100" b="0" i="0">
                  <a:solidFill>
                    <a:srgbClr val="000000"/>
                  </a:solidFill>
                  <a:effectLst/>
                  <a:latin typeface="Cambria Math" panose="02040503050406030204" pitchFamily="18" charset="0"/>
                  <a:ea typeface="+mn-ea"/>
                  <a:cs typeface="+mn-cs"/>
                </a:rPr>
                <a:t>)〗^2  𝑃_𝑡/(4𝜋𝑅^2 )</a:t>
              </a:r>
              <a:endParaRPr lang="en-GB" sz="1100" baseline="0">
                <a:solidFill>
                  <a:srgbClr val="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rgbClr val="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rgbClr val="000000"/>
                  </a:solidFill>
                  <a:effectLst/>
                  <a:latin typeface="+mn-lt"/>
                  <a:ea typeface="+mn-ea"/>
                  <a:cs typeface="+mn-cs"/>
                </a:rPr>
                <a:t>where</a:t>
              </a:r>
              <a:r>
                <a:rPr lang="en-GB" sz="1100" b="0" i="0">
                  <a:solidFill>
                    <a:srgbClr val="000000"/>
                  </a:solidFill>
                  <a:effectLst/>
                  <a:latin typeface="Cambria Math" panose="02040503050406030204" pitchFamily="18" charset="0"/>
                  <a:ea typeface="+mn-ea"/>
                  <a:cs typeface="+mn-cs"/>
                </a:rPr>
                <a:t> 𝑆</a:t>
              </a:r>
              <a:r>
                <a:rPr lang="en-GB" sz="1100">
                  <a:solidFill>
                    <a:srgbClr val="000000"/>
                  </a:solidFill>
                  <a:effectLst/>
                  <a:latin typeface="+mn-lt"/>
                  <a:ea typeface="+mn-ea"/>
                  <a:cs typeface="+mn-cs"/>
                </a:rPr>
                <a:t> is the power density in </a:t>
              </a:r>
              <a:r>
                <a:rPr lang="en-GB" sz="1100" b="0" i="0">
                  <a:solidFill>
                    <a:srgbClr val="000000"/>
                  </a:solidFill>
                  <a:effectLst/>
                  <a:latin typeface="Cambria Math" panose="02040503050406030204" pitchFamily="18" charset="0"/>
                  <a:ea typeface="+mn-ea"/>
                  <a:cs typeface="+mn-cs"/>
                </a:rPr>
                <a:t>𝑊/𝑚^2</a:t>
              </a:r>
              <a:r>
                <a:rPr lang="en-GB" sz="1100">
                  <a:solidFill>
                    <a:srgbClr val="000000"/>
                  </a:solidFill>
                  <a:effectLst/>
                  <a:latin typeface="+mn-lt"/>
                  <a:ea typeface="+mn-ea"/>
                  <a:cs typeface="+mn-cs"/>
                </a:rPr>
                <a:t>, </a:t>
              </a:r>
              <a:r>
                <a:rPr lang="en-GB" sz="1100" b="0" i="0">
                  <a:solidFill>
                    <a:srgbClr val="000000"/>
                  </a:solidFill>
                  <a:effectLst/>
                  <a:latin typeface="Cambria Math" panose="02040503050406030204" pitchFamily="18" charset="0"/>
                  <a:ea typeface="+mn-ea"/>
                  <a:cs typeface="+mn-cs"/>
                </a:rPr>
                <a:t>𝑃_𝑡</a:t>
              </a:r>
              <a:r>
                <a:rPr lang="en-GB" sz="1100">
                  <a:solidFill>
                    <a:srgbClr val="000000"/>
                  </a:solidFill>
                  <a:effectLst/>
                  <a:latin typeface="+mn-lt"/>
                  <a:ea typeface="+mn-ea"/>
                  <a:cs typeface="+mn-cs"/>
                </a:rPr>
                <a:t> is transmitter power specified</a:t>
              </a:r>
              <a:r>
                <a:rPr lang="en-GB" sz="1100" baseline="0">
                  <a:solidFill>
                    <a:srgbClr val="000000"/>
                  </a:solidFill>
                  <a:effectLst/>
                  <a:latin typeface="+mn-lt"/>
                  <a:ea typeface="+mn-ea"/>
                  <a:cs typeface="+mn-cs"/>
                </a:rPr>
                <a:t> </a:t>
              </a:r>
              <a:r>
                <a:rPr lang="en-GB" sz="1100">
                  <a:solidFill>
                    <a:srgbClr val="000000"/>
                  </a:solidFill>
                  <a:effectLst/>
                  <a:latin typeface="+mn-lt"/>
                  <a:ea typeface="+mn-ea"/>
                  <a:cs typeface="+mn-cs"/>
                </a:rPr>
                <a:t>in EIRP </a:t>
              </a:r>
              <a:r>
                <a:rPr lang="en-GB" sz="1100" i="1">
                  <a:solidFill>
                    <a:srgbClr val="000000"/>
                  </a:solidFill>
                  <a:effectLst/>
                  <a:latin typeface="+mn-lt"/>
                  <a:ea typeface="+mn-ea"/>
                  <a:cs typeface="+mn-cs"/>
                </a:rPr>
                <a:t>Watts, </a:t>
              </a:r>
              <a:r>
                <a:rPr lang="en-GB" sz="1100" b="0" i="0" baseline="0">
                  <a:solidFill>
                    <a:schemeClr val="tx1"/>
                  </a:solidFill>
                  <a:effectLst/>
                  <a:latin typeface="Cambria Math" panose="02040503050406030204" pitchFamily="18" charset="0"/>
                  <a:ea typeface="+mn-ea"/>
                  <a:cs typeface="+mn-cs"/>
                </a:rPr>
                <a:t>𝑅 </a:t>
              </a:r>
              <a:r>
                <a:rPr lang="en-GB" sz="1100">
                  <a:solidFill>
                    <a:srgbClr val="000000"/>
                  </a:solidFill>
                  <a:effectLst/>
                  <a:latin typeface="+mn-lt"/>
                  <a:ea typeface="+mn-ea"/>
                  <a:cs typeface="+mn-cs"/>
                </a:rPr>
                <a:t>is the radius</a:t>
              </a:r>
              <a:r>
                <a:rPr lang="en-GB" sz="1100" baseline="0">
                  <a:solidFill>
                    <a:srgbClr val="000000"/>
                  </a:solidFill>
                  <a:effectLst/>
                  <a:latin typeface="+mn-lt"/>
                  <a:ea typeface="+mn-ea"/>
                  <a:cs typeface="+mn-cs"/>
                </a:rPr>
                <a:t> in metres measured from the centre of the antenna, </a:t>
              </a:r>
              <a:r>
                <a:rPr lang="en-GB" sz="1100">
                  <a:solidFill>
                    <a:srgbClr val="000000"/>
                  </a:solidFill>
                  <a:effectLst/>
                  <a:latin typeface="+mn-lt"/>
                  <a:ea typeface="+mn-ea"/>
                  <a:cs typeface="+mn-cs"/>
                </a:rPr>
                <a:t>and </a:t>
              </a:r>
              <a:r>
                <a:rPr lang="en-GB" sz="1100" i="0">
                  <a:solidFill>
                    <a:srgbClr val="000000"/>
                  </a:solidFill>
                  <a:effectLst/>
                  <a:latin typeface="Cambria Math" panose="02040503050406030204" pitchFamily="18" charset="0"/>
                  <a:ea typeface="+mn-ea"/>
                  <a:cs typeface="+mn-cs"/>
                </a:rPr>
                <a:t>|</a:t>
              </a:r>
              <a:r>
                <a:rPr lang="el-GR" sz="1100" i="0">
                  <a:solidFill>
                    <a:srgbClr val="000000"/>
                  </a:solidFill>
                  <a:effectLst/>
                  <a:latin typeface="Cambria Math" panose="02040503050406030204" pitchFamily="18" charset="0"/>
                  <a:ea typeface="+mn-ea"/>
                  <a:cs typeface="+mn-cs"/>
                </a:rPr>
                <a:t>Γ|</a:t>
              </a:r>
              <a:r>
                <a:rPr lang="en-GB" sz="1100">
                  <a:solidFill>
                    <a:srgbClr val="000000"/>
                  </a:solidFill>
                  <a:effectLst/>
                  <a:latin typeface="+mn-lt"/>
                  <a:ea typeface="+mn-ea"/>
                  <a:cs typeface="+mn-cs"/>
                </a:rPr>
                <a:t> is the reflection</a:t>
              </a:r>
              <a:r>
                <a:rPr lang="en-GB" sz="1100" baseline="0">
                  <a:solidFill>
                    <a:srgbClr val="000000"/>
                  </a:solidFill>
                  <a:effectLst/>
                  <a:latin typeface="+mn-lt"/>
                  <a:ea typeface="+mn-ea"/>
                  <a:cs typeface="+mn-cs"/>
                </a:rPr>
                <a:t> coefficient. </a:t>
              </a:r>
              <a:r>
                <a:rPr lang="en-GB" sz="1100">
                  <a:solidFill>
                    <a:srgbClr val="000000"/>
                  </a:solidFill>
                  <a:effectLst/>
                  <a:latin typeface="+mn-lt"/>
                  <a:ea typeface="+mn-ea"/>
                  <a:cs typeface="+mn-cs"/>
                </a:rPr>
                <a:t>The base formula can be found in recognised international standards, e.g. in</a:t>
              </a:r>
              <a:r>
                <a:rPr lang="en-GB" sz="1100" baseline="0">
                  <a:solidFill>
                    <a:srgbClr val="000000"/>
                  </a:solidFill>
                  <a:effectLst/>
                  <a:latin typeface="+mn-lt"/>
                  <a:ea typeface="+mn-ea"/>
                  <a:cs typeface="+mn-cs"/>
                </a:rPr>
                <a:t> section B.4.2.1.1.2 of BS EN 62232:2017 or in section 9.1.2 of ITU-T Rec. K.52 (01/2018). </a:t>
              </a:r>
              <a:endParaRPr lang="en-GB">
                <a:solidFill>
                  <a:srgbClr val="00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rgbClr val="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rgbClr val="000000"/>
                  </a:solidFill>
                  <a:effectLst/>
                  <a:latin typeface="+mn-lt"/>
                  <a:ea typeface="+mn-ea"/>
                  <a:cs typeface="+mn-cs"/>
                </a:rPr>
                <a:t>Given the reference levels for power density </a:t>
              </a:r>
              <a:r>
                <a:rPr lang="en-GB" sz="1100" b="0" i="0" baseline="0">
                  <a:solidFill>
                    <a:srgbClr val="000000"/>
                  </a:solidFill>
                  <a:effectLst/>
                  <a:latin typeface="Cambria Math" panose="02040503050406030204" pitchFamily="18" charset="0"/>
                  <a:ea typeface="+mn-ea"/>
                  <a:cs typeface="+mn-cs"/>
                </a:rPr>
                <a:t>𝑆_𝑟</a:t>
              </a:r>
              <a:r>
                <a:rPr lang="en-GB" sz="1100" baseline="0">
                  <a:solidFill>
                    <a:srgbClr val="000000"/>
                  </a:solidFill>
                  <a:effectLst/>
                  <a:latin typeface="+mn-lt"/>
                  <a:ea typeface="+mn-ea"/>
                  <a:cs typeface="+mn-cs"/>
                </a:rPr>
                <a:t> in the table on the right, the separation distance </a:t>
              </a:r>
              <a:r>
                <a:rPr lang="en-GB" sz="1100" b="0" i="0" baseline="0">
                  <a:solidFill>
                    <a:srgbClr val="000000"/>
                  </a:solidFill>
                  <a:effectLst/>
                  <a:latin typeface="Cambria Math" panose="02040503050406030204" pitchFamily="18" charset="0"/>
                  <a:ea typeface="+mn-ea"/>
                  <a:cs typeface="+mn-cs"/>
                </a:rPr>
                <a:t>𝑅 </a:t>
              </a:r>
              <a:r>
                <a:rPr lang="en-GB" sz="1100" baseline="0">
                  <a:solidFill>
                    <a:srgbClr val="000000"/>
                  </a:solidFill>
                  <a:effectLst/>
                  <a:latin typeface="+mn-lt"/>
                  <a:ea typeface="+mn-ea"/>
                  <a:cs typeface="+mn-cs"/>
                </a:rPr>
                <a:t> for radio equipment operating from 10 MHz to 300 GHz is calculated as follows:</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rgbClr val="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en-GB" sz="1100" b="0" i="0">
                  <a:solidFill>
                    <a:srgbClr val="000000"/>
                  </a:solidFill>
                  <a:effectLst/>
                  <a:latin typeface="Cambria Math" panose="02040503050406030204" pitchFamily="18" charset="0"/>
                  <a:ea typeface="+mn-ea"/>
                  <a:cs typeface="+mn-cs"/>
                </a:rPr>
                <a:t>𝑅= √((𝑃_𝑡 〖(1+|</a:t>
              </a:r>
              <a:r>
                <a:rPr lang="el-GR" sz="1100" b="0" i="0">
                  <a:solidFill>
                    <a:srgbClr val="000000"/>
                  </a:solidFill>
                  <a:effectLst/>
                  <a:latin typeface="Cambria Math" panose="02040503050406030204" pitchFamily="18" charset="0"/>
                  <a:ea typeface="+mn-ea"/>
                  <a:cs typeface="+mn-cs"/>
                </a:rPr>
                <a:t>Γ|</a:t>
              </a:r>
              <a:r>
                <a:rPr lang="en-GB" sz="1100" b="0" i="0">
                  <a:solidFill>
                    <a:srgbClr val="000000"/>
                  </a:solidFill>
                  <a:effectLst/>
                  <a:latin typeface="Cambria Math" panose="02040503050406030204" pitchFamily="18" charset="0"/>
                  <a:ea typeface="+mn-ea"/>
                  <a:cs typeface="+mn-cs"/>
                </a:rPr>
                <a:t>)〗^2)/(4𝜋𝑆_𝑟 ))</a:t>
              </a:r>
              <a:endParaRPr lang="en-GB" sz="1100" baseline="0">
                <a:solidFill>
                  <a:srgbClr val="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en-GB" sz="1100" baseline="0">
                  <a:solidFill>
                    <a:sysClr val="windowText" lastClr="000000"/>
                  </a:solidFill>
                  <a:effectLst/>
                  <a:latin typeface="+mn-lt"/>
                  <a:ea typeface="+mn-ea"/>
                  <a:cs typeface="+mn-cs"/>
                </a:rPr>
                <a:t>We have implemented a constraint in the calculator to ensure that the separation distances are never shorter than the reactive near-field boundary of the antenna (calculated as </a:t>
              </a:r>
              <a:r>
                <a:rPr lang="el-GR" sz="1100" baseline="0">
                  <a:solidFill>
                    <a:sysClr val="windowText" lastClr="000000"/>
                  </a:solidFill>
                  <a:effectLst/>
                  <a:latin typeface="+mn-lt"/>
                  <a:ea typeface="+mn-ea"/>
                  <a:cs typeface="+mn-cs"/>
                </a:rPr>
                <a:t>λ/2π </a:t>
              </a:r>
              <a:r>
                <a:rPr lang="en-GB" sz="1100" baseline="0">
                  <a:solidFill>
                    <a:sysClr val="windowText" lastClr="000000"/>
                  </a:solidFill>
                  <a:effectLst/>
                  <a:latin typeface="+mn-lt"/>
                  <a:ea typeface="+mn-ea"/>
                  <a:cs typeface="+mn-cs"/>
                </a:rPr>
                <a:t>where </a:t>
              </a:r>
              <a:r>
                <a:rPr lang="el-GR" sz="1100" baseline="0">
                  <a:solidFill>
                    <a:sysClr val="windowText" lastClr="000000"/>
                  </a:solidFill>
                  <a:effectLst/>
                  <a:latin typeface="+mn-lt"/>
                  <a:ea typeface="+mn-ea"/>
                  <a:cs typeface="+mn-cs"/>
                </a:rPr>
                <a:t>λ </a:t>
              </a:r>
              <a:r>
                <a:rPr lang="en-GB" sz="1100" baseline="0">
                  <a:solidFill>
                    <a:sysClr val="windowText" lastClr="000000"/>
                  </a:solidFill>
                  <a:effectLst/>
                  <a:latin typeface="+mn-lt"/>
                  <a:ea typeface="+mn-ea"/>
                  <a:cs typeface="+mn-cs"/>
                </a:rPr>
                <a:t>is the wavelength in metres). Note that this calculation of reactive near-field boundary is valid for electrically 'short' antennas (i.e. where the maximum length of the antenna in any direction is less than or equal to half the wavelength). For electrically 'long' antennas the outer boundary of the reactive near field will be at a greater distance (see limitations below).</a:t>
              </a:r>
            </a:p>
            <a:p>
              <a:pPr marL="0" marR="0" lvl="0" indent="0" algn="l"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en-GB" sz="1100" baseline="0">
                  <a:solidFill>
                    <a:srgbClr val="000000"/>
                  </a:solidFill>
                  <a:effectLst/>
                  <a:latin typeface="+mn-lt"/>
                  <a:ea typeface="+mn-ea"/>
                  <a:cs typeface="+mn-cs"/>
                </a:rPr>
                <a:t>In our calculator, a reflection coefficient of </a:t>
              </a:r>
              <a:r>
                <a:rPr lang="en-GB" sz="1100" i="0">
                  <a:solidFill>
                    <a:srgbClr val="000000"/>
                  </a:solidFill>
                  <a:effectLst/>
                  <a:latin typeface="Cambria Math" panose="02040503050406030204" pitchFamily="18" charset="0"/>
                  <a:ea typeface="+mn-ea"/>
                  <a:cs typeface="+mn-cs"/>
                </a:rPr>
                <a:t>|</a:t>
              </a:r>
              <a:r>
                <a:rPr lang="el-GR" sz="1100" i="0">
                  <a:solidFill>
                    <a:srgbClr val="000000"/>
                  </a:solidFill>
                  <a:effectLst/>
                  <a:latin typeface="Cambria Math" panose="02040503050406030204" pitchFamily="18" charset="0"/>
                  <a:ea typeface="+mn-ea"/>
                  <a:cs typeface="+mn-cs"/>
                </a:rPr>
                <a:t>Γ|</a:t>
              </a:r>
              <a:r>
                <a:rPr lang="en-GB" sz="1100" b="0" i="0">
                  <a:solidFill>
                    <a:srgbClr val="000000"/>
                  </a:solidFill>
                  <a:effectLst/>
                  <a:latin typeface="Cambria Math" panose="02040503050406030204" pitchFamily="18" charset="0"/>
                  <a:ea typeface="+mn-ea"/>
                  <a:cs typeface="+mn-cs"/>
                </a:rPr>
                <a:t>  </a:t>
              </a:r>
              <a:r>
                <a:rPr lang="en-GB" sz="1100" baseline="0">
                  <a:solidFill>
                    <a:srgbClr val="000000"/>
                  </a:solidFill>
                  <a:effectLst/>
                  <a:latin typeface="+mn-lt"/>
                  <a:ea typeface="+mn-ea"/>
                  <a:cs typeface="+mn-cs"/>
                </a:rPr>
                <a:t>=0.6 (which is widely used and referred to in standards such as BS EN 62232:2017) is used to represent typical ground reflection conditions. </a:t>
              </a:r>
            </a:p>
            <a:p>
              <a:pPr marL="0" marR="0" lvl="0" indent="0" algn="l" defTabSz="914400" eaLnBrk="1" fontAlgn="auto" latinLnBrk="0" hangingPunct="1">
                <a:lnSpc>
                  <a:spcPct val="100000"/>
                </a:lnSpc>
                <a:spcBef>
                  <a:spcPts val="0"/>
                </a:spcBef>
                <a:spcAft>
                  <a:spcPts val="0"/>
                </a:spcAft>
                <a:buClrTx/>
                <a:buSzTx/>
                <a:buFontTx/>
                <a:buNone/>
                <a:tabLst/>
                <a:defRPr/>
              </a:pPr>
              <a:endParaRPr lang="en-GB" sz="1100" b="0" baseline="0">
                <a:solidFill>
                  <a:schemeClr val="tx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en-GB" sz="1100" b="1" baseline="0">
                  <a:solidFill>
                    <a:sysClr val="windowText" lastClr="000000"/>
                  </a:solidFill>
                  <a:effectLst/>
                  <a:latin typeface="+mn-lt"/>
                  <a:ea typeface="+mn-ea"/>
                  <a:cs typeface="+mn-cs"/>
                </a:rPr>
                <a:t>Limitations of the calculator:</a:t>
              </a:r>
            </a:p>
            <a:p>
              <a:pPr marL="0" marR="0" lvl="0" indent="0" algn="l" defTabSz="914400" eaLnBrk="1" fontAlgn="auto" latinLnBrk="0" hangingPunct="1">
                <a:lnSpc>
                  <a:spcPct val="100000"/>
                </a:lnSpc>
                <a:spcBef>
                  <a:spcPts val="0"/>
                </a:spcBef>
                <a:spcAft>
                  <a:spcPts val="0"/>
                </a:spcAft>
                <a:buClrTx/>
                <a:buSzTx/>
                <a:buFontTx/>
                <a:buNone/>
                <a:tabLst/>
                <a:defRPr/>
              </a:pPr>
              <a:r>
                <a:rPr lang="en-GB" sz="1100" b="0" baseline="0">
                  <a:solidFill>
                    <a:sysClr val="windowText" lastClr="000000"/>
                  </a:solidFill>
                  <a:effectLst/>
                  <a:latin typeface="+mn-lt"/>
                  <a:ea typeface="+mn-ea"/>
                  <a:cs typeface="+mn-cs"/>
                </a:rPr>
                <a:t>The calculator in its current form has the following limitations: </a:t>
              </a: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GB" sz="1100" baseline="0">
                  <a:solidFill>
                    <a:sysClr val="windowText" lastClr="000000"/>
                  </a:solidFill>
                  <a:effectLst/>
                  <a:latin typeface="+mn-lt"/>
                  <a:ea typeface="+mn-ea"/>
                  <a:cs typeface="+mn-cs"/>
                </a:rPr>
                <a:t>Only the reference levels for power density “S” are used to determine the compliance distance. In the far-field, the electric field strength “E”, the magnetic field strength “H” and “S” have a fixed relationship, i.e. E/H ≈ 377 ohms (the impedance of free space) and S = E x H. In the radiative near-field , the relationship between “E” and “H” is not strictly fixed but remains a reasonable approximation. This tool is not suitable for calculations in the reactive near field where more sophisticated tools would be required.</a:t>
              </a: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GB" sz="1100" baseline="0">
                  <a:solidFill>
                    <a:sysClr val="windowText" lastClr="000000"/>
                  </a:solidFill>
                  <a:effectLst/>
                  <a:latin typeface="+mn-lt"/>
                  <a:ea typeface="+mn-ea"/>
                  <a:cs typeface="+mn-cs"/>
                </a:rPr>
                <a:t>Strictly speaking, the calculator is applicable to electromagnetically 'short’ antennas (i.e. where the largest dimension, or the diameter of the antenna is no greater than half the wavelength of its operating frequency). More advanced tools may need to be used for electromagnetically 'long' antennas (i.e. where the largest dimension, or the diameter of the antenna is longer than half the wavelength of its operating frequency).</a:t>
              </a: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GB" sz="1100" baseline="0">
                  <a:solidFill>
                    <a:sysClr val="windowText" lastClr="000000"/>
                  </a:solidFill>
                  <a:effectLst/>
                  <a:latin typeface="+mn-lt"/>
                  <a:ea typeface="+mn-ea"/>
                  <a:cs typeface="+mn-cs"/>
                </a:rPr>
                <a:t>As a conservative tool, the calculator does not take into account of the antenna characteristics or site geometry.</a:t>
              </a: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GB" sz="1100" baseline="0">
                  <a:solidFill>
                    <a:sysClr val="windowText" lastClr="000000"/>
                  </a:solidFill>
                  <a:effectLst/>
                  <a:latin typeface="+mn-lt"/>
                  <a:ea typeface="+mn-ea"/>
                  <a:cs typeface="+mn-cs"/>
                </a:rPr>
                <a:t>The calculator will produce very conservative results if used to assess multiple transmitters in the way described in 'Instructions for use' (in the calculator tab). If the spectrum user cannot comply using this approach, we would suggest using alternative methods, e.g. using dedicated tools designed to handle multiple transmitters, carrying out measurements, etc.</a:t>
              </a: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GB" sz="1100" baseline="0">
                  <a:solidFill>
                    <a:sysClr val="windowText" lastClr="000000"/>
                  </a:solidFill>
                  <a:effectLst/>
                  <a:latin typeface="+mn-lt"/>
                  <a:ea typeface="+mn-ea"/>
                  <a:cs typeface="+mn-cs"/>
                </a:rPr>
                <a:t>Using the calculator for surfaces with a high reflection coefficient (e.g. sea water, metal surfaces) may result in an underestimate of the compliance distance. Again, more advanced tools may be needed to obtain accurate results in such a scenario. </a:t>
              </a: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endParaRPr lang="en-GB" sz="1100" baseline="0">
                <a:solidFill>
                  <a:schemeClr val="tx1"/>
                </a:solidFill>
                <a:effectLst/>
                <a:latin typeface="+mn-lt"/>
                <a:ea typeface="+mn-ea"/>
                <a:cs typeface="+mn-cs"/>
              </a:endParaRPr>
            </a:p>
            <a:p>
              <a:pPr marL="171450" marR="0" lvl="0" indent="-1714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endParaRPr lang="en-GB" sz="1100" baseline="0">
                <a:solidFill>
                  <a:schemeClr val="tx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a:solidFill>
                  <a:schemeClr val="tx1"/>
                </a:solidFill>
                <a:effectLst/>
                <a:latin typeface="+mn-lt"/>
                <a:ea typeface="+mn-ea"/>
                <a:cs typeface="+mn-cs"/>
              </a:endParaRPr>
            </a:p>
            <a:p>
              <a:endParaRPr lang="en-GB" sz="1100"/>
            </a:p>
            <a:p>
              <a:endParaRPr lang="en-GB" sz="1100"/>
            </a:p>
            <a:p>
              <a:endParaRPr lang="en-GB" sz="1100"/>
            </a:p>
          </xdr:txBody>
        </xdr:sp>
      </mc:Fallback>
    </mc:AlternateContent>
    <xdr:clientData/>
  </xdr:oneCellAnchor>
</xdr:wsDr>
</file>

<file path=xl/theme/theme1.xml><?xml version="1.0" encoding="utf-8"?>
<a:theme xmlns:a="http://schemas.openxmlformats.org/drawingml/2006/main" name="Ofcom Template 2017">
  <a:themeElements>
    <a:clrScheme name="Ofcom Corporate RGB">
      <a:dk1>
        <a:srgbClr val="38393A"/>
      </a:dk1>
      <a:lt1>
        <a:srgbClr val="FFFFFF"/>
      </a:lt1>
      <a:dk2>
        <a:srgbClr val="532A57"/>
      </a:dk2>
      <a:lt2>
        <a:srgbClr val="81276D"/>
      </a:lt2>
      <a:accent1>
        <a:srgbClr val="B6CA4B"/>
      </a:accent1>
      <a:accent2>
        <a:srgbClr val="AE153B"/>
      </a:accent2>
      <a:accent3>
        <a:srgbClr val="C51370"/>
      </a:accent3>
      <a:accent4>
        <a:srgbClr val="0F9ECA"/>
      </a:accent4>
      <a:accent5>
        <a:srgbClr val="E8B738"/>
      </a:accent5>
      <a:accent6>
        <a:srgbClr val="E27B29"/>
      </a:accent6>
      <a:hlink>
        <a:srgbClr val="5980E4"/>
      </a:hlink>
      <a:folHlink>
        <a:srgbClr val="9F3280"/>
      </a:folHlink>
    </a:clrScheme>
    <a:fontScheme name="Office">
      <a:majorFont>
        <a:latin typeface="Calibri"/>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xmlns="" name="Theme1" id="{78E21BDC-0BBA-4DEA-AC4C-41ECB09CE9C9}" vid="{370F15BA-8EDA-46B7-B648-151EDFD9108D}"/>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reamble1">
    <outlinePr summaryBelow="0"/>
    <pageSetUpPr autoPageBreaks="0"/>
  </sheetPr>
  <dimension ref="A1:L24"/>
  <sheetViews>
    <sheetView showGridLines="0" defaultGridColor="0" colorId="22" zoomScale="80" zoomScaleNormal="80" zoomScaleSheetLayoutView="75" workbookViewId="0">
      <pane ySplit="2" topLeftCell="A3" activePane="bottomLeft" state="frozen"/>
      <selection pane="bottomLeft" activeCell="B6" sqref="B6"/>
    </sheetView>
  </sheetViews>
  <sheetFormatPr defaultColWidth="12.5703125" defaultRowHeight="15" x14ac:dyDescent="0.25"/>
  <cols>
    <col min="1" max="1" width="36.140625" style="5" customWidth="1"/>
    <col min="2" max="2" width="25.140625" style="5" customWidth="1"/>
    <col min="3" max="3" width="37.140625" style="5" customWidth="1"/>
    <col min="4" max="4" width="14.140625" style="5" customWidth="1"/>
    <col min="5" max="5" width="31.42578125" style="5" customWidth="1"/>
  </cols>
  <sheetData>
    <row r="1" spans="1:12" ht="12" customHeight="1" x14ac:dyDescent="0.4">
      <c r="C1" s="9"/>
    </row>
    <row r="2" spans="1:12" ht="64.5" customHeight="1" x14ac:dyDescent="0.5">
      <c r="A2"/>
      <c r="B2"/>
      <c r="C2"/>
      <c r="D2"/>
      <c r="E2"/>
      <c r="F2" s="11" t="str">
        <f>Workbook.Title</f>
        <v>Ofcom EMF Calculator (v1.0)</v>
      </c>
    </row>
    <row r="3" spans="1:12" ht="7.5" customHeight="1" x14ac:dyDescent="0.25">
      <c r="A3"/>
      <c r="B3"/>
      <c r="C3"/>
      <c r="D3"/>
      <c r="E3"/>
    </row>
    <row r="4" spans="1:12" s="1" customFormat="1" ht="21" x14ac:dyDescent="0.35">
      <c r="A4" s="4" t="s">
        <v>6</v>
      </c>
      <c r="C4"/>
      <c r="D4" s="6"/>
    </row>
    <row r="5" spans="1:12" ht="6" customHeight="1" x14ac:dyDescent="0.25">
      <c r="A5"/>
      <c r="B5"/>
      <c r="C5"/>
      <c r="D5"/>
      <c r="E5"/>
    </row>
    <row r="6" spans="1:12" x14ac:dyDescent="0.25">
      <c r="A6" s="10" t="s">
        <v>5</v>
      </c>
      <c r="B6" s="10" t="s">
        <v>46</v>
      </c>
      <c r="C6"/>
      <c r="D6"/>
    </row>
    <row r="7" spans="1:12" x14ac:dyDescent="0.25">
      <c r="A7" s="10" t="s">
        <v>4</v>
      </c>
      <c r="B7" s="10" t="s">
        <v>60</v>
      </c>
      <c r="C7"/>
      <c r="D7" s="8"/>
      <c r="E7"/>
    </row>
    <row r="8" spans="1:12" x14ac:dyDescent="0.25">
      <c r="A8" s="10" t="s">
        <v>3</v>
      </c>
      <c r="B8" s="75">
        <v>1</v>
      </c>
      <c r="C8"/>
    </row>
    <row r="9" spans="1:12" s="10" customFormat="1" ht="49.5" customHeight="1" x14ac:dyDescent="0.25">
      <c r="A9" s="10" t="s">
        <v>32</v>
      </c>
      <c r="B9" s="100" t="s">
        <v>63</v>
      </c>
      <c r="C9" s="100"/>
      <c r="D9" s="100"/>
      <c r="E9" s="100"/>
      <c r="F9" s="100"/>
      <c r="G9" s="100"/>
      <c r="H9" s="100"/>
      <c r="I9" s="100"/>
      <c r="J9" s="100"/>
      <c r="K9" s="100"/>
      <c r="L9" s="100"/>
    </row>
    <row r="10" spans="1:12" x14ac:dyDescent="0.25">
      <c r="A10" s="10" t="s">
        <v>2</v>
      </c>
      <c r="B10" s="10" t="s">
        <v>45</v>
      </c>
      <c r="C10" s="7"/>
      <c r="D10"/>
    </row>
    <row r="11" spans="1:12" s="10" customFormat="1" x14ac:dyDescent="0.25">
      <c r="A11" s="10" t="s">
        <v>28</v>
      </c>
      <c r="B11" s="10" t="s">
        <v>58</v>
      </c>
      <c r="C11" s="7"/>
      <c r="E11" s="5"/>
    </row>
    <row r="12" spans="1:12" s="10" customFormat="1" x14ac:dyDescent="0.25">
      <c r="B12" s="24"/>
      <c r="C12" s="7"/>
      <c r="E12" s="5"/>
    </row>
    <row r="13" spans="1:12" x14ac:dyDescent="0.25">
      <c r="A13" s="10"/>
      <c r="B13" s="10"/>
      <c r="C13"/>
      <c r="D13"/>
      <c r="E13"/>
    </row>
    <row r="14" spans="1:12" s="1" customFormat="1" ht="21" x14ac:dyDescent="0.35">
      <c r="A14" s="4" t="s">
        <v>7</v>
      </c>
      <c r="C14"/>
    </row>
    <row r="15" spans="1:12" x14ac:dyDescent="0.25">
      <c r="A15"/>
      <c r="B15"/>
      <c r="C15"/>
      <c r="D15"/>
      <c r="E15"/>
    </row>
    <row r="16" spans="1:12" ht="18.75" x14ac:dyDescent="0.3">
      <c r="A16" s="2" t="s">
        <v>0</v>
      </c>
      <c r="B16" s="2" t="s">
        <v>1</v>
      </c>
      <c r="C16" s="3"/>
      <c r="D16" s="2"/>
      <c r="E16" s="2"/>
    </row>
    <row r="17" spans="1:5" x14ac:dyDescent="0.25">
      <c r="A17" s="5" t="s">
        <v>7</v>
      </c>
      <c r="B17" s="5" t="s">
        <v>8</v>
      </c>
    </row>
    <row r="18" spans="1:5" x14ac:dyDescent="0.25">
      <c r="A18" s="5" t="s">
        <v>25</v>
      </c>
      <c r="B18" s="5" t="s">
        <v>61</v>
      </c>
    </row>
    <row r="19" spans="1:5" s="10" customFormat="1" x14ac:dyDescent="0.25">
      <c r="A19" s="5" t="s">
        <v>33</v>
      </c>
      <c r="B19" s="5" t="s">
        <v>39</v>
      </c>
      <c r="C19" s="5"/>
      <c r="D19" s="5"/>
      <c r="E19" s="5"/>
    </row>
    <row r="20" spans="1:5" x14ac:dyDescent="0.25">
      <c r="A20" s="5" t="s">
        <v>26</v>
      </c>
      <c r="B20" s="5" t="s">
        <v>27</v>
      </c>
    </row>
    <row r="23" spans="1:5" ht="21" x14ac:dyDescent="0.25">
      <c r="A23" s="74" t="s">
        <v>9</v>
      </c>
    </row>
    <row r="24" spans="1:5" ht="367.5" customHeight="1" x14ac:dyDescent="0.25">
      <c r="A24" s="98" t="s">
        <v>64</v>
      </c>
      <c r="B24" s="99"/>
      <c r="C24" s="99"/>
      <c r="D24" s="99"/>
      <c r="E24" s="99"/>
    </row>
  </sheetData>
  <sheetProtection algorithmName="SHA-512" hashValue="zz+7G4Z9U4sgGeoiSuMcLb22dWkWdJ6ai3c56p21TbR0Ur7MaGFaRZpIs/Y1hz/dezkLgOT6UJVeNSAAJ5MJ6w==" saltValue="LmwqLxoHu3yFJ40IxEQKvQ==" spinCount="100000" sheet="1" objects="1" scenarios="1"/>
  <mergeCells count="2">
    <mergeCell ref="A24:E24"/>
    <mergeCell ref="B9:L9"/>
  </mergeCells>
  <phoneticPr fontId="0" type="noConversion"/>
  <dataValidations count="1">
    <dataValidation allowBlank="1" sqref="D17:D20"/>
  </dataValidations>
  <pageMargins left="0.70866141732283472" right="0.70866141732283472" top="0.51181102362204722" bottom="0.51181102362204722" header="0.51181102362204722" footer="0.35433070866141736"/>
  <pageSetup paperSize="9" orientation="landscape" horizontalDpi="4294967292" verticalDpi="4294967292" r:id="rId1"/>
  <headerFooter alignWithMargins="0">
    <oddFooter>&amp;L&amp;A :page&amp;P&amp;COfcom Confidential&amp;R&amp;D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24"/>
  <sheetViews>
    <sheetView showGridLines="0" tabSelected="1" zoomScaleNormal="100" workbookViewId="0">
      <selection activeCell="D7" sqref="D7"/>
    </sheetView>
  </sheetViews>
  <sheetFormatPr defaultColWidth="9" defaultRowHeight="15" x14ac:dyDescent="0.25"/>
  <cols>
    <col min="1" max="1" width="56.42578125" style="12" customWidth="1"/>
    <col min="2" max="2" width="4.7109375" style="12" hidden="1" customWidth="1"/>
    <col min="3" max="3" width="3.5703125" style="12" customWidth="1"/>
    <col min="4" max="4" width="15" style="12" customWidth="1"/>
    <col min="5" max="5" width="9.140625" style="12" customWidth="1"/>
    <col min="6" max="6" width="1.5703125" style="12" customWidth="1"/>
    <col min="7" max="7" width="9" style="12"/>
    <col min="8" max="8" width="12" style="12" customWidth="1"/>
    <col min="9" max="9" width="9.140625" style="12" customWidth="1"/>
    <col min="10" max="11" width="9" style="12"/>
    <col min="12" max="12" width="9.7109375" style="12" bestFit="1" customWidth="1"/>
    <col min="13" max="16384" width="9" style="12"/>
  </cols>
  <sheetData>
    <row r="1" spans="1:13" s="84" customFormat="1" ht="21" customHeight="1" x14ac:dyDescent="0.25">
      <c r="A1" s="102" t="s">
        <v>62</v>
      </c>
      <c r="B1" s="102"/>
      <c r="C1" s="102"/>
      <c r="D1" s="102"/>
      <c r="E1" s="102"/>
      <c r="F1" s="92"/>
      <c r="G1" s="92"/>
      <c r="H1" s="92"/>
      <c r="I1" s="92"/>
    </row>
    <row r="2" spans="1:13" s="84" customFormat="1" ht="17.850000000000001" customHeight="1" x14ac:dyDescent="0.25">
      <c r="A2" s="102"/>
      <c r="B2" s="102"/>
      <c r="C2" s="102"/>
      <c r="D2" s="102"/>
      <c r="E2" s="102"/>
      <c r="F2" s="92"/>
      <c r="G2" s="92"/>
      <c r="H2" s="92"/>
      <c r="I2" s="92"/>
    </row>
    <row r="3" spans="1:13" ht="20.100000000000001" customHeight="1" x14ac:dyDescent="0.25">
      <c r="A3" s="59" t="s">
        <v>10</v>
      </c>
      <c r="B3" s="35"/>
      <c r="C3" s="35"/>
      <c r="D3" s="35"/>
      <c r="E3" s="35"/>
      <c r="F3" s="35"/>
      <c r="G3" s="33"/>
      <c r="H3" s="33"/>
      <c r="I3" s="33"/>
    </row>
    <row r="4" spans="1:13" ht="68.849999999999994" customHeight="1" x14ac:dyDescent="0.25">
      <c r="A4" s="93" t="s">
        <v>48</v>
      </c>
      <c r="B4" s="79"/>
      <c r="C4" s="45" t="s">
        <v>11</v>
      </c>
      <c r="D4" s="44">
        <v>50</v>
      </c>
      <c r="E4" s="31" t="s">
        <v>12</v>
      </c>
      <c r="F4" s="32"/>
      <c r="G4" s="101" t="s">
        <v>53</v>
      </c>
      <c r="H4" s="101"/>
      <c r="I4" s="101"/>
      <c r="J4" s="27"/>
    </row>
    <row r="5" spans="1:13" ht="141.6" customHeight="1" x14ac:dyDescent="0.25">
      <c r="A5" s="94" t="s">
        <v>51</v>
      </c>
      <c r="B5" s="80"/>
      <c r="C5" s="46" t="s">
        <v>11</v>
      </c>
      <c r="D5" s="44">
        <v>3</v>
      </c>
      <c r="E5" s="31" t="str">
        <f>IF(A5="Max transmission time: My equipment transmits all the time (ignore cell D5)","", IF(A5="Max transmission time: My equipment transmits X minutes in any six minute period", "Minutes", IF(A5="Max transmission time: My equipment transmits Y % of the time in any six minute period", "%")))</f>
        <v>Minutes</v>
      </c>
      <c r="F5" s="32"/>
      <c r="G5" s="101" t="s">
        <v>54</v>
      </c>
      <c r="H5" s="101"/>
      <c r="I5" s="101"/>
      <c r="J5" s="27"/>
    </row>
    <row r="6" spans="1:13" ht="53.85" customHeight="1" x14ac:dyDescent="0.25">
      <c r="A6" s="76" t="s">
        <v>13</v>
      </c>
      <c r="B6" s="77"/>
      <c r="C6" s="46" t="s">
        <v>11</v>
      </c>
      <c r="D6" s="44">
        <v>450</v>
      </c>
      <c r="E6" s="30" t="s">
        <v>14</v>
      </c>
      <c r="F6" s="32"/>
      <c r="G6" s="101" t="s">
        <v>56</v>
      </c>
      <c r="H6" s="101"/>
      <c r="I6" s="101"/>
      <c r="J6" s="28"/>
    </row>
    <row r="7" spans="1:13" x14ac:dyDescent="0.25">
      <c r="A7" s="47"/>
      <c r="B7" s="48"/>
      <c r="C7" s="49"/>
      <c r="D7" s="48"/>
      <c r="E7" s="48"/>
      <c r="F7" s="10"/>
      <c r="G7" s="10"/>
      <c r="H7" s="10"/>
      <c r="I7" s="10"/>
      <c r="J7" s="28"/>
    </row>
    <row r="8" spans="1:13" ht="20.100000000000001" customHeight="1" x14ac:dyDescent="0.25">
      <c r="A8" s="37" t="s">
        <v>24</v>
      </c>
      <c r="B8" s="35"/>
      <c r="C8" s="35"/>
      <c r="D8" s="35"/>
      <c r="E8" s="35"/>
      <c r="F8" s="35"/>
      <c r="G8" s="33"/>
      <c r="H8" s="34"/>
      <c r="I8" s="33"/>
    </row>
    <row r="9" spans="1:13" ht="76.349999999999994" customHeight="1" x14ac:dyDescent="0.25">
      <c r="A9" s="76" t="s">
        <v>17</v>
      </c>
      <c r="B9" s="77"/>
      <c r="C9" s="45" t="s">
        <v>11</v>
      </c>
      <c r="D9" s="43">
        <f>IF(AND(A5="Max transmission time: My equipment transmits X minutes in any six minute period", OR(D5&lt;=0, D5&gt;6)), "Invalid transmission time", IF(AND(A5="Max transmission time: My equipment transmits Y % of the time in any six minute period", OR(D5&lt;=0, D5&gt;100)), "Invalid transmission time", IF(D12="N/A", "Frequency outside the scope of calculator", IF(AND(A4="EIRP", D4 &lt;=100, D14&lt;=10), "Low power. No further assessment required", IF(AND(A4="ERP", D4 &lt;=61, D14&lt;=10), "Low power. No further assessment required",  MAX(SQRT(D14*(1+0.6)^2/(D17*4*PI())),D16))))))</f>
        <v>1.5045055561273504</v>
      </c>
      <c r="E9" s="53" t="s">
        <v>18</v>
      </c>
      <c r="F9" s="32"/>
      <c r="G9" s="101" t="str">
        <f>IF(D9=D16, "→ The value of Contents!B7 distance R is displayed in cell D9 - note, in this instance the seperation distance is equal to the reactive near-field boundary distance", "→ The value of separation distance R is displayed in cell D9")</f>
        <v>→ The value of separation distance R is displayed in cell D9</v>
      </c>
      <c r="H9" s="101"/>
      <c r="I9" s="101"/>
      <c r="J9" s="28"/>
    </row>
    <row r="10" spans="1:13" x14ac:dyDescent="0.25">
      <c r="A10" s="51"/>
      <c r="B10" s="52"/>
      <c r="C10" s="52"/>
      <c r="D10" s="52"/>
      <c r="E10" s="52"/>
      <c r="F10" s="10"/>
      <c r="G10" s="10"/>
      <c r="H10" s="10"/>
      <c r="I10" s="10"/>
    </row>
    <row r="11" spans="1:13" ht="20.100000000000001" customHeight="1" x14ac:dyDescent="0.25">
      <c r="A11" s="37" t="s">
        <v>31</v>
      </c>
      <c r="B11" s="35"/>
      <c r="C11" s="35"/>
      <c r="D11" s="35"/>
      <c r="E11" s="35"/>
      <c r="F11" s="35"/>
      <c r="G11" s="33"/>
      <c r="H11" s="34"/>
      <c r="I11" s="33"/>
    </row>
    <row r="12" spans="1:13" ht="14.25" hidden="1" customHeight="1" x14ac:dyDescent="0.25">
      <c r="A12" s="36" t="s">
        <v>15</v>
      </c>
      <c r="B12" s="15"/>
      <c r="C12" s="16" t="s">
        <v>11</v>
      </c>
      <c r="D12" s="85" t="str">
        <f>IF(OR(D6&lt;10, D6&gt;300000),"N/A", IF(AND(D6&gt;=10,D6&lt;=400),"1", IF(AND(D6&gt;400, D6&lt;=2000), "2", IF(AND(D6&gt;2000,D6&lt;=300000),"3"))))</f>
        <v>2</v>
      </c>
      <c r="E12" s="15"/>
      <c r="F12" s="15"/>
      <c r="G12" s="19"/>
      <c r="H12" s="19"/>
      <c r="I12" s="19"/>
    </row>
    <row r="13" spans="1:13" ht="21.95" customHeight="1" x14ac:dyDescent="0.25">
      <c r="A13" s="39" t="s">
        <v>35</v>
      </c>
      <c r="B13" s="78"/>
      <c r="C13" s="54" t="s">
        <v>11</v>
      </c>
      <c r="D13" s="88">
        <f>IF(A5="Max transmission time: My equipment transmits all the time (ignore cell D5)", 1, IF(A5="Max transmission time: My equipment transmits X minutes in any six minute period", D5/6, IF(A5="Max transmission time: My equipment transmits Y % of the time in any six minute period", D5/100)))</f>
        <v>0.5</v>
      </c>
      <c r="E13" s="50"/>
      <c r="F13" s="82"/>
      <c r="G13" s="83"/>
      <c r="H13" s="83"/>
      <c r="I13" s="83"/>
    </row>
    <row r="14" spans="1:13" ht="21.75" customHeight="1" x14ac:dyDescent="0.25">
      <c r="A14" s="86" t="s">
        <v>37</v>
      </c>
      <c r="B14" s="81"/>
      <c r="C14" s="54" t="s">
        <v>11</v>
      </c>
      <c r="D14" s="87">
        <f>IF(A4="EIRP", D4*D13, (D4*1.64)*D13)</f>
        <v>25</v>
      </c>
      <c r="E14" s="50" t="s">
        <v>12</v>
      </c>
      <c r="F14" s="82"/>
      <c r="G14" s="83"/>
      <c r="H14" s="83"/>
      <c r="I14" s="83"/>
    </row>
    <row r="15" spans="1:13" ht="21.75" customHeight="1" x14ac:dyDescent="0.25">
      <c r="A15" s="86" t="s">
        <v>50</v>
      </c>
      <c r="B15" s="81"/>
      <c r="C15" s="54" t="s">
        <v>11</v>
      </c>
      <c r="D15" s="87">
        <f>(3*10^8)/(D6*10^6)</f>
        <v>0.66666666666666663</v>
      </c>
      <c r="E15" s="50" t="s">
        <v>18</v>
      </c>
      <c r="F15" s="82"/>
      <c r="G15" s="83"/>
      <c r="H15" s="83"/>
      <c r="I15" s="83"/>
    </row>
    <row r="16" spans="1:13" s="26" customFormat="1" ht="60.6" customHeight="1" x14ac:dyDescent="0.25">
      <c r="A16" s="86" t="s">
        <v>49</v>
      </c>
      <c r="B16" s="81"/>
      <c r="C16" s="54" t="s">
        <v>11</v>
      </c>
      <c r="D16" s="89">
        <f>IF(D12="N/A", "Frequency outside the scope of calculator", (3*(10^8))/(D6*(10^6)*2*PI()))</f>
        <v>0.10610329539459688</v>
      </c>
      <c r="E16" s="50" t="s">
        <v>18</v>
      </c>
      <c r="F16" s="82"/>
      <c r="G16" s="83"/>
      <c r="H16" s="83"/>
      <c r="I16" s="83"/>
      <c r="M16" s="29"/>
    </row>
    <row r="17" spans="1:9" s="26" customFormat="1" ht="60" customHeight="1" x14ac:dyDescent="0.25">
      <c r="A17" s="39" t="s">
        <v>34</v>
      </c>
      <c r="B17" s="78"/>
      <c r="C17" s="54" t="s">
        <v>11</v>
      </c>
      <c r="D17" s="90">
        <f>IF(D12="N/A", "Frequency outside the scope of calculator", IF(D12="1", 2, IF(D12="2", D6/200, IF(D12="3", 10))))</f>
        <v>2.25</v>
      </c>
      <c r="E17" s="50" t="s">
        <v>16</v>
      </c>
      <c r="F17" s="82"/>
      <c r="G17" s="83"/>
      <c r="H17" s="83"/>
      <c r="I17" s="83"/>
    </row>
    <row r="18" spans="1:9" ht="42.75" customHeight="1" x14ac:dyDescent="0.25">
      <c r="A18" s="33"/>
      <c r="B18" s="33"/>
      <c r="C18" s="33"/>
      <c r="D18" s="33"/>
      <c r="E18" s="33"/>
      <c r="F18" s="33"/>
      <c r="G18" s="33"/>
      <c r="H18" s="19"/>
      <c r="I18" s="19"/>
    </row>
    <row r="19" spans="1:9" x14ac:dyDescent="0.25">
      <c r="F19" s="19"/>
    </row>
    <row r="22" spans="1:9" customFormat="1" hidden="1" x14ac:dyDescent="0.25">
      <c r="A22" t="s">
        <v>48</v>
      </c>
      <c r="B22" s="12"/>
      <c r="C22" t="s">
        <v>55</v>
      </c>
    </row>
    <row r="23" spans="1:9" customFormat="1" hidden="1" x14ac:dyDescent="0.25">
      <c r="A23" t="s">
        <v>40</v>
      </c>
      <c r="B23" s="12"/>
      <c r="C23" t="s">
        <v>51</v>
      </c>
    </row>
    <row r="24" spans="1:9" hidden="1" x14ac:dyDescent="0.25">
      <c r="B24" s="38"/>
      <c r="C24" s="91" t="s">
        <v>52</v>
      </c>
    </row>
  </sheetData>
  <sheetProtection algorithmName="SHA-512" hashValue="iNOXyHp91FCIc2wQlS+v8TPMo5BRsFSQHVkY7RnSKLJq9W2APwna2koKApu1cy45g27BMEoy2NKYLGxulfTBXQ==" saltValue="XPLjZjro+8mbMTQzpdPAZA==" spinCount="100000" sheet="1" objects="1" scenarios="1"/>
  <mergeCells count="5">
    <mergeCell ref="G4:I4"/>
    <mergeCell ref="G5:I5"/>
    <mergeCell ref="G6:I6"/>
    <mergeCell ref="G9:I9"/>
    <mergeCell ref="A1:E2"/>
  </mergeCells>
  <conditionalFormatting sqref="D5">
    <cfRule type="expression" dxfId="4" priority="5">
      <formula>$A5="Max transmission time: My equipment transmits all the time (ignore cell D5)"</formula>
    </cfRule>
  </conditionalFormatting>
  <conditionalFormatting sqref="E5">
    <cfRule type="expression" dxfId="3" priority="1">
      <formula>$A5="Max transmission time: My equipment transmits all the time (ignore cell D5)"</formula>
    </cfRule>
  </conditionalFormatting>
  <dataValidations count="3">
    <dataValidation type="list" allowBlank="1" showInputMessage="1" showErrorMessage="1" prompt="Please select relevant power measurement from drop-down list" sqref="A4:B4">
      <formula1>$A$22:$A$23</formula1>
    </dataValidation>
    <dataValidation type="list" allowBlank="1" showInputMessage="1" showErrorMessage="1" prompt="Please select the appropriate statement about your equipment from drop-down list " sqref="B5">
      <formula1>$B$19:$B$21</formula1>
    </dataValidation>
    <dataValidation type="list" allowBlank="1" showInputMessage="1" showErrorMessage="1" prompt="Please select the appropriate statement about your equipment from drop-down list " sqref="A5">
      <formula1>$C$22:$C$24</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25"/>
  <sheetViews>
    <sheetView showGridLines="0" zoomScaleNormal="100" workbookViewId="0">
      <selection activeCell="C7" sqref="C7"/>
    </sheetView>
  </sheetViews>
  <sheetFormatPr defaultRowHeight="15" x14ac:dyDescent="0.25"/>
  <cols>
    <col min="1" max="1" width="38.42578125" customWidth="1"/>
    <col min="2" max="2" width="2.42578125" bestFit="1" customWidth="1"/>
    <col min="3" max="3" width="11.140625" bestFit="1" customWidth="1"/>
    <col min="4" max="4" width="6.140625" bestFit="1" customWidth="1"/>
    <col min="5" max="5" width="22.85546875" customWidth="1"/>
  </cols>
  <sheetData>
    <row r="1" spans="1:5" ht="21" x14ac:dyDescent="0.35">
      <c r="A1" s="58" t="s">
        <v>38</v>
      </c>
      <c r="B1" s="7"/>
      <c r="C1" s="55"/>
      <c r="D1" s="55"/>
    </row>
    <row r="2" spans="1:5" s="10" customFormat="1" ht="15.75" x14ac:dyDescent="0.25">
      <c r="A2" s="59" t="s">
        <v>10</v>
      </c>
      <c r="B2" s="7"/>
      <c r="C2" s="55"/>
      <c r="D2" s="55"/>
      <c r="E2" s="55"/>
    </row>
    <row r="3" spans="1:5" ht="90" x14ac:dyDescent="0.25">
      <c r="A3" s="95" t="s">
        <v>41</v>
      </c>
      <c r="B3" s="40" t="s">
        <v>11</v>
      </c>
      <c r="C3" s="97">
        <v>100</v>
      </c>
      <c r="D3" s="40" t="str">
        <f>IF(A3="Max output power/Peak envelope power in Watts", "Watts", "dBm")</f>
        <v>Watts</v>
      </c>
      <c r="E3" s="62" t="s">
        <v>47</v>
      </c>
    </row>
    <row r="4" spans="1:5" ht="105" x14ac:dyDescent="0.25">
      <c r="A4" s="96" t="s">
        <v>43</v>
      </c>
      <c r="B4" s="57" t="s">
        <v>11</v>
      </c>
      <c r="C4" s="97">
        <v>6</v>
      </c>
      <c r="D4" s="57" t="str">
        <f>IF(A4="Antenna gain dBi", "dBi", "dBd")</f>
        <v>dBi</v>
      </c>
      <c r="E4" s="61" t="s">
        <v>57</v>
      </c>
    </row>
    <row r="5" spans="1:5" s="10" customFormat="1" x14ac:dyDescent="0.25">
      <c r="A5" s="69"/>
      <c r="B5" s="70"/>
      <c r="C5" s="71"/>
      <c r="D5" s="70"/>
      <c r="E5" s="72"/>
    </row>
    <row r="6" spans="1:5" s="10" customFormat="1" ht="15.75" x14ac:dyDescent="0.25">
      <c r="A6" s="37" t="s">
        <v>24</v>
      </c>
      <c r="B6" s="41"/>
      <c r="C6" s="42"/>
      <c r="D6" s="41"/>
      <c r="E6" s="64"/>
    </row>
    <row r="7" spans="1:5" s="10" customFormat="1" ht="60" x14ac:dyDescent="0.25">
      <c r="A7" s="68" t="str">
        <f>IF(A4="Antenna gain dBi", "Radiated power EIRP", "Radiated power ERP")</f>
        <v>Radiated power EIRP</v>
      </c>
      <c r="B7" s="40" t="s">
        <v>11</v>
      </c>
      <c r="C7" s="73">
        <f>IF(AND(A3="Max output power/Peak envelope power in Watts", C3&lt;0), "Invalid power input", IF(A3="Max output power/Peak envelope power in Watts", C3*(10^(C4/10)), 10^((C3-30)/10)*(10^(C4/10))))</f>
        <v>398.10717055349727</v>
      </c>
      <c r="D7" s="40" t="s">
        <v>12</v>
      </c>
      <c r="E7" s="62" t="s">
        <v>36</v>
      </c>
    </row>
    <row r="8" spans="1:5" x14ac:dyDescent="0.25">
      <c r="A8" s="63"/>
      <c r="B8" s="41"/>
      <c r="C8" s="60"/>
      <c r="D8" s="41"/>
      <c r="E8" s="64"/>
    </row>
    <row r="9" spans="1:5" x14ac:dyDescent="0.25">
      <c r="A9" s="56"/>
      <c r="B9" s="65"/>
      <c r="C9" s="66"/>
      <c r="D9" s="57"/>
      <c r="E9" s="67"/>
    </row>
    <row r="10" spans="1:5" x14ac:dyDescent="0.25">
      <c r="A10" s="55"/>
      <c r="B10" s="55"/>
      <c r="C10" s="55"/>
      <c r="D10" s="55"/>
    </row>
    <row r="11" spans="1:5" x14ac:dyDescent="0.25">
      <c r="A11" s="55"/>
      <c r="B11" s="55"/>
      <c r="C11" s="55"/>
      <c r="D11" s="55"/>
    </row>
    <row r="12" spans="1:5" hidden="1" x14ac:dyDescent="0.25">
      <c r="A12" s="55" t="s">
        <v>41</v>
      </c>
      <c r="B12" s="55"/>
      <c r="C12" s="55" t="s">
        <v>43</v>
      </c>
      <c r="D12" s="55"/>
    </row>
    <row r="13" spans="1:5" hidden="1" x14ac:dyDescent="0.25">
      <c r="A13" s="55" t="s">
        <v>42</v>
      </c>
      <c r="B13" s="55"/>
      <c r="C13" s="55" t="s">
        <v>44</v>
      </c>
      <c r="D13" s="55"/>
    </row>
    <row r="14" spans="1:5" x14ac:dyDescent="0.25">
      <c r="A14" s="55"/>
      <c r="B14" s="55"/>
      <c r="C14" s="55"/>
      <c r="D14" s="55"/>
    </row>
    <row r="15" spans="1:5" x14ac:dyDescent="0.25">
      <c r="A15" s="55"/>
      <c r="B15" s="55"/>
      <c r="C15" s="55"/>
      <c r="D15" s="55"/>
    </row>
    <row r="16" spans="1:5" x14ac:dyDescent="0.25">
      <c r="A16" s="55"/>
      <c r="B16" s="55"/>
      <c r="C16" s="55"/>
      <c r="D16" s="55"/>
    </row>
    <row r="17" spans="1:4" x14ac:dyDescent="0.25">
      <c r="A17" s="55"/>
      <c r="B17" s="55"/>
      <c r="C17" s="55"/>
      <c r="D17" s="55"/>
    </row>
    <row r="18" spans="1:4" x14ac:dyDescent="0.25">
      <c r="A18" s="55"/>
      <c r="B18" s="55"/>
      <c r="C18" s="55"/>
      <c r="D18" s="55"/>
    </row>
    <row r="19" spans="1:4" x14ac:dyDescent="0.25">
      <c r="A19" s="55"/>
      <c r="B19" s="55"/>
      <c r="C19" s="55"/>
      <c r="D19" s="55"/>
    </row>
    <row r="20" spans="1:4" x14ac:dyDescent="0.25">
      <c r="A20" s="55"/>
      <c r="B20" s="55"/>
      <c r="C20" s="55"/>
      <c r="D20" s="55"/>
    </row>
    <row r="21" spans="1:4" x14ac:dyDescent="0.25">
      <c r="A21" s="55"/>
      <c r="B21" s="55"/>
      <c r="C21" s="55"/>
      <c r="D21" s="55"/>
    </row>
    <row r="22" spans="1:4" x14ac:dyDescent="0.25">
      <c r="A22" s="55"/>
      <c r="B22" s="55"/>
      <c r="C22" s="55"/>
      <c r="D22" s="55"/>
    </row>
    <row r="23" spans="1:4" x14ac:dyDescent="0.25">
      <c r="A23" s="55"/>
      <c r="B23" s="55"/>
      <c r="C23" s="55"/>
      <c r="D23" s="55"/>
    </row>
    <row r="24" spans="1:4" x14ac:dyDescent="0.25">
      <c r="A24" s="55"/>
      <c r="B24" s="55"/>
      <c r="C24" s="55"/>
      <c r="D24" s="55"/>
    </row>
    <row r="25" spans="1:4" x14ac:dyDescent="0.25">
      <c r="A25" s="55"/>
      <c r="B25" s="55"/>
      <c r="C25" s="55"/>
      <c r="D25" s="55"/>
    </row>
  </sheetData>
  <sheetProtection algorithmName="SHA-512" hashValue="x9DeSzKDGf+nUXLAlA9y6mQiZJwT+Pxq3xm+drbaXYfzfS3IR3nRL5ZUPKQf8qR+HI5Q7A0RZG4MNk/X06ENpg==" saltValue="VqpYBwMzpG5Sz56kPKrHTg==" spinCount="100000" sheet="1" objects="1" scenarios="1"/>
  <dataValidations count="3">
    <dataValidation type="list" allowBlank="1" showInputMessage="1" showErrorMessage="1" sqref="D6">
      <formula1>$E$14:$E$15</formula1>
    </dataValidation>
    <dataValidation type="list" allowBlank="1" showInputMessage="1" showErrorMessage="1" prompt="Please select the suitable unit for Max output power/PEP from drop-down list_x000a_" sqref="A3">
      <formula1>$A$12:$A$13</formula1>
    </dataValidation>
    <dataValidation type="list" allowBlank="1" showInputMessage="1" showErrorMessage="1" prompt="Please select the suiteble antenna gain unit from drop-down list_x000a__x000a__x000a_" sqref="A4">
      <formula1>$C$12:$C$13</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Q11"/>
  <sheetViews>
    <sheetView workbookViewId="0">
      <selection activeCell="N7" sqref="N7"/>
    </sheetView>
  </sheetViews>
  <sheetFormatPr defaultColWidth="9" defaultRowHeight="15" x14ac:dyDescent="0.25"/>
  <cols>
    <col min="1" max="11" width="9" style="12"/>
    <col min="12" max="12" width="10" style="12" customWidth="1"/>
    <col min="13" max="13" width="10.7109375" style="12" customWidth="1"/>
    <col min="14" max="14" width="10.85546875" style="12" bestFit="1" customWidth="1"/>
    <col min="15" max="15" width="10.85546875" style="12" customWidth="1"/>
    <col min="16" max="16384" width="9" style="12"/>
  </cols>
  <sheetData>
    <row r="1" spans="1:17" ht="21" x14ac:dyDescent="0.35">
      <c r="A1" s="17" t="s">
        <v>23</v>
      </c>
    </row>
    <row r="3" spans="1:17" ht="52.5" customHeight="1" x14ac:dyDescent="0.25">
      <c r="B3"/>
      <c r="C3"/>
      <c r="D3"/>
      <c r="E3"/>
      <c r="F3"/>
      <c r="G3"/>
      <c r="L3" s="103" t="s">
        <v>29</v>
      </c>
      <c r="M3" s="103"/>
      <c r="N3" s="103"/>
      <c r="O3" s="103"/>
      <c r="P3" s="20"/>
      <c r="Q3" s="20"/>
    </row>
    <row r="4" spans="1:17" ht="45" x14ac:dyDescent="0.25">
      <c r="B4"/>
      <c r="C4"/>
      <c r="D4"/>
      <c r="E4"/>
      <c r="F4"/>
      <c r="G4"/>
      <c r="L4" s="13" t="s">
        <v>19</v>
      </c>
      <c r="M4" s="13" t="s">
        <v>20</v>
      </c>
      <c r="N4" s="13" t="s">
        <v>21</v>
      </c>
      <c r="O4" s="23" t="s">
        <v>22</v>
      </c>
      <c r="P4" s="19"/>
      <c r="Q4" s="19"/>
    </row>
    <row r="5" spans="1:17" x14ac:dyDescent="0.25">
      <c r="B5"/>
      <c r="C5"/>
      <c r="D5"/>
      <c r="E5"/>
      <c r="F5"/>
      <c r="G5"/>
      <c r="L5" s="14">
        <v>1</v>
      </c>
      <c r="M5" s="14">
        <v>10</v>
      </c>
      <c r="N5" s="14">
        <v>400</v>
      </c>
      <c r="O5" s="22">
        <v>2</v>
      </c>
      <c r="P5" s="19"/>
      <c r="Q5" s="19"/>
    </row>
    <row r="6" spans="1:17" x14ac:dyDescent="0.25">
      <c r="B6"/>
      <c r="C6"/>
      <c r="D6"/>
      <c r="E6"/>
      <c r="F6"/>
      <c r="G6"/>
      <c r="L6" s="14">
        <v>2</v>
      </c>
      <c r="M6" s="14">
        <v>400</v>
      </c>
      <c r="N6" s="21">
        <v>2000</v>
      </c>
      <c r="O6" s="25" t="s">
        <v>30</v>
      </c>
      <c r="P6" s="19"/>
      <c r="Q6" s="19"/>
    </row>
    <row r="7" spans="1:17" x14ac:dyDescent="0.25">
      <c r="B7"/>
      <c r="C7"/>
      <c r="D7"/>
      <c r="E7"/>
      <c r="F7"/>
      <c r="G7"/>
      <c r="L7" s="14">
        <v>3</v>
      </c>
      <c r="M7" s="21">
        <v>2000</v>
      </c>
      <c r="N7" s="21">
        <v>300000</v>
      </c>
      <c r="O7" s="22">
        <v>10</v>
      </c>
      <c r="P7" s="19"/>
      <c r="Q7" s="19"/>
    </row>
    <row r="8" spans="1:17" ht="82.5" customHeight="1" x14ac:dyDescent="0.25">
      <c r="B8"/>
      <c r="C8"/>
      <c r="D8"/>
      <c r="E8"/>
      <c r="F8"/>
      <c r="G8"/>
      <c r="L8" s="104" t="s">
        <v>59</v>
      </c>
      <c r="M8" s="104"/>
      <c r="N8" s="104"/>
      <c r="O8" s="104"/>
      <c r="P8" s="18"/>
      <c r="Q8" s="18"/>
    </row>
    <row r="9" spans="1:17" ht="14.25" customHeight="1" x14ac:dyDescent="0.25">
      <c r="B9"/>
      <c r="C9"/>
      <c r="D9"/>
      <c r="E9"/>
      <c r="F9"/>
      <c r="G9"/>
    </row>
    <row r="10" spans="1:17" x14ac:dyDescent="0.25">
      <c r="B10"/>
      <c r="C10"/>
      <c r="D10"/>
      <c r="E10"/>
      <c r="F10"/>
      <c r="G10"/>
    </row>
    <row r="11" spans="1:17" ht="31.5" customHeight="1" x14ac:dyDescent="0.25">
      <c r="B11"/>
      <c r="C11"/>
      <c r="D11"/>
      <c r="E11"/>
      <c r="F11"/>
      <c r="G11"/>
    </row>
  </sheetData>
  <sheetProtection algorithmName="SHA-512" hashValue="6t2im8pv/wlL7tnD7arWBmm6vHcFpo35X5EGsMcIAfHAwM0QPZbWIvbiMsj9l7qMcuPDdwwhQdX/l5Ziuu/fnQ==" saltValue="8niBU8eVAgDzflsyoKK43w==" spinCount="100000" sheet="1" objects="1" scenarios="1"/>
  <mergeCells count="2">
    <mergeCell ref="L3:O3"/>
    <mergeCell ref="L8:O8"/>
  </mergeCells>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4" id="{4237981C-6778-4E62-8759-91CA4832B849}">
            <xm:f>'Ofcom calculator ICNIRP 1998'!$D$12="1"</xm:f>
            <x14:dxf>
              <fill>
                <patternFill>
                  <bgColor rgb="FFFFF296"/>
                </patternFill>
              </fill>
            </x14:dxf>
          </x14:cfRule>
          <xm:sqref>L5:O5</xm:sqref>
        </x14:conditionalFormatting>
        <x14:conditionalFormatting xmlns:xm="http://schemas.microsoft.com/office/excel/2006/main">
          <x14:cfRule type="expression" priority="5" id="{33EC616A-3973-423E-9332-86731404E5B6}">
            <xm:f>'Ofcom calculator ICNIRP 1998'!$D$12="2"</xm:f>
            <x14:dxf>
              <fill>
                <patternFill>
                  <bgColor rgb="FFFFF296"/>
                </patternFill>
              </fill>
            </x14:dxf>
          </x14:cfRule>
          <xm:sqref>L6:O6</xm:sqref>
        </x14:conditionalFormatting>
        <x14:conditionalFormatting xmlns:xm="http://schemas.microsoft.com/office/excel/2006/main">
          <x14:cfRule type="expression" priority="6" id="{254A7F33-2C4C-4AC1-A146-2AAD48EF9637}">
            <xm:f>'Ofcom calculator ICNIRP 1998'!$D$12="3"</xm:f>
            <x14:dxf>
              <fill>
                <patternFill>
                  <bgColor rgb="FFFFF296"/>
                </patternFill>
              </fill>
            </x14:dxf>
          </x14:cfRule>
          <xm:sqref>L7:O7</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Information_x0020_classification xmlns="3d7b90db-ea60-4368-902d-a481782ce1bd" xsi:nil="true"/>
    <_Flow_SignoffStatus xmlns="3c851de3-6209-4032-865e-5e7ba6b38e3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05E4C8F6373FB45B5A4B9B90EB82F4A" ma:contentTypeVersion="16" ma:contentTypeDescription="Create a new document." ma:contentTypeScope="" ma:versionID="cf97257c6234a4df51c7c14d807ab324">
  <xsd:schema xmlns:xsd="http://www.w3.org/2001/XMLSchema" xmlns:xs="http://www.w3.org/2001/XMLSchema" xmlns:p="http://schemas.microsoft.com/office/2006/metadata/properties" xmlns:ns2="3d7b90db-ea60-4368-902d-a481782ce1bd" xmlns:ns3="3c851de3-6209-4032-865e-5e7ba6b38e3f" targetNamespace="http://schemas.microsoft.com/office/2006/metadata/properties" ma:root="true" ma:fieldsID="305162bc219bd5e21fcb0cae40fc4cdf" ns2:_="" ns3:_="">
    <xsd:import namespace="3d7b90db-ea60-4368-902d-a481782ce1bd"/>
    <xsd:import namespace="3c851de3-6209-4032-865e-5e7ba6b38e3f"/>
    <xsd:element name="properties">
      <xsd:complexType>
        <xsd:sequence>
          <xsd:element name="documentManagement">
            <xsd:complexType>
              <xsd:all>
                <xsd:element ref="ns2:Information_x0020_classification"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3:MediaServiceOCR" minOccurs="0"/>
                <xsd:element ref="ns2:SharedWithUsers" minOccurs="0"/>
                <xsd:element ref="ns2:SharedWithDetails" minOccurs="0"/>
                <xsd:element ref="ns3: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7b90db-ea60-4368-902d-a481782ce1bd" elementFormDefault="qualified">
    <xsd:import namespace="http://schemas.microsoft.com/office/2006/documentManagement/types"/>
    <xsd:import namespace="http://schemas.microsoft.com/office/infopath/2007/PartnerControls"/>
    <xsd:element name="Information_x0020_classification" ma:index="1" nillable="true" ma:displayName="Information classification" ma:format="Dropdown" ma:internalName="Information_x0020_classification">
      <xsd:simpleType>
        <xsd:restriction base="dms:Choice">
          <xsd:enumeration value="Highly sensitive"/>
          <xsd:enumeration value="Confidential"/>
          <xsd:enumeration value="Protected"/>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c851de3-6209-4032-865e-5e7ba6b38e3f"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_Flow_SignoffStatus" ma:index="21" nillable="true" ma:displayName="Sign-off status" ma:internalName="Sign_x002d_off_x0020_status">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2"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2177B5-A713-445C-A361-91A1D91D060C}">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3c851de3-6209-4032-865e-5e7ba6b38e3f"/>
    <ds:schemaRef ds:uri="http://schemas.microsoft.com/office/2006/documentManagement/types"/>
    <ds:schemaRef ds:uri="3d7b90db-ea60-4368-902d-a481782ce1bd"/>
    <ds:schemaRef ds:uri="http://www.w3.org/XML/1998/namespace"/>
    <ds:schemaRef ds:uri="http://purl.org/dc/dcmitype/"/>
  </ds:schemaRefs>
</ds:datastoreItem>
</file>

<file path=customXml/itemProps2.xml><?xml version="1.0" encoding="utf-8"?>
<ds:datastoreItem xmlns:ds="http://schemas.openxmlformats.org/officeDocument/2006/customXml" ds:itemID="{792FB24F-6910-4652-A043-50C3E10EB1B7}">
  <ds:schemaRefs>
    <ds:schemaRef ds:uri="http://schemas.microsoft.com/sharepoint/v3/contenttype/forms"/>
  </ds:schemaRefs>
</ds:datastoreItem>
</file>

<file path=customXml/itemProps3.xml><?xml version="1.0" encoding="utf-8"?>
<ds:datastoreItem xmlns:ds="http://schemas.openxmlformats.org/officeDocument/2006/customXml" ds:itemID="{DCFAED33-6CA0-4D40-B96A-F8AFD49E28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7b90db-ea60-4368-902d-a481782ce1bd"/>
    <ds:schemaRef ds:uri="3c851de3-6209-4032-865e-5e7ba6b38e3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5</vt:i4>
      </vt:variant>
    </vt:vector>
  </HeadingPairs>
  <TitlesOfParts>
    <vt:vector size="9" baseType="lpstr">
      <vt:lpstr>Contents</vt:lpstr>
      <vt:lpstr>Ofcom calculator ICNIRP 1998</vt:lpstr>
      <vt:lpstr>Power calculation tool</vt:lpstr>
      <vt:lpstr>Annex</vt:lpstr>
      <vt:lpstr>Workbook.Objective</vt:lpstr>
      <vt:lpstr>Workbook.Status</vt:lpstr>
      <vt:lpstr>Workbook.Title</vt:lpstr>
      <vt:lpstr>Workbook.Version</vt:lpstr>
      <vt:lpstr>'Ofcom calculator ICNIRP 1998'!Область_печати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Jingjing Liu</dc:creator>
  <cp:lastModifiedBy>R6LDD</cp:lastModifiedBy>
  <cp:lastPrinted>2021-06-16T15:28:12Z</cp:lastPrinted>
  <dcterms:created xsi:type="dcterms:W3CDTF">2020-10-02T11:14:11Z</dcterms:created>
  <dcterms:modified xsi:type="dcterms:W3CDTF">2021-06-20T07:20:48Z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0x010100B05E4C8F6373FB45B5A4B9B90EB82F4A</vt:lpwstr>
  </property>
  <property fmtid="{D5CDD505-2E9C-101B-9397-08002B2CF9AE}" pid="3" name="MSIP_Label_5a50d26f-5c2c-4137-8396-1b24eb24286c_Enabled">
    <vt:lpwstr>true</vt:lpwstr>
  </property>
  <property fmtid="{D5CDD505-2E9C-101B-9397-08002B2CF9AE}" pid="4" name="MSIP_Label_5a50d26f-5c2c-4137-8396-1b24eb24286c_SetDate">
    <vt:lpwstr>2021-05-27T15:08:01Z</vt:lpwstr>
  </property>
  <property fmtid="{D5CDD505-2E9C-101B-9397-08002B2CF9AE}" pid="5" name="MSIP_Label_5a50d26f-5c2c-4137-8396-1b24eb24286c_Method">
    <vt:lpwstr>Privileged</vt:lpwstr>
  </property>
  <property fmtid="{D5CDD505-2E9C-101B-9397-08002B2CF9AE}" pid="6" name="MSIP_Label_5a50d26f-5c2c-4137-8396-1b24eb24286c_Name">
    <vt:lpwstr>5a50d26f-5c2c-4137-8396-1b24eb24286c</vt:lpwstr>
  </property>
  <property fmtid="{D5CDD505-2E9C-101B-9397-08002B2CF9AE}" pid="7" name="MSIP_Label_5a50d26f-5c2c-4137-8396-1b24eb24286c_SiteId">
    <vt:lpwstr>0af648de-310c-4068-8ae4-f9418bae24cc</vt:lpwstr>
  </property>
  <property fmtid="{D5CDD505-2E9C-101B-9397-08002B2CF9AE}" pid="8" name="MSIP_Label_5a50d26f-5c2c-4137-8396-1b24eb24286c_ActionId">
    <vt:lpwstr>3bfdc280-b9e0-4374-86f3-e5dfb6fed0f0</vt:lpwstr>
  </property>
  <property fmtid="{D5CDD505-2E9C-101B-9397-08002B2CF9AE}" pid="9" name="MSIP_Label_5a50d26f-5c2c-4137-8396-1b24eb24286c_ContentBits">
    <vt:lpwstr>0</vt:lpwstr>
  </property>
</Properties>
</file>